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государственный охотхозяйственный реестр\"/>
    </mc:Choice>
  </mc:AlternateContent>
  <bookViews>
    <workbookView xWindow="0" yWindow="0" windowWidth="20460" windowHeight="7620" activeTab="9"/>
  </bookViews>
  <sheets>
    <sheet name="Куропатка" sheetId="1" r:id="rId1"/>
    <sheet name="Вальдшнеп" sheetId="2" r:id="rId2"/>
    <sheet name="Дупель" sheetId="3" r:id="rId3"/>
    <sheet name="Бекас" sheetId="4" r:id="rId4"/>
    <sheet name="Горлица" sheetId="5" r:id="rId5"/>
    <sheet name="Голубь" sheetId="6" r:id="rId6"/>
    <sheet name="Перепел" sheetId="7" r:id="rId7"/>
    <sheet name="водоплавающая" sheetId="8" r:id="rId8"/>
    <sheet name="Лысуха" sheetId="9" r:id="rId9"/>
    <sheet name="Утка" sheetId="10" r:id="rId10"/>
    <sheet name="Гуси" sheetId="11" r:id="rId11"/>
    <sheet name="Тетерев" sheetId="12" r:id="rId12"/>
    <sheet name="Ворона " sheetId="13" r:id="rId13"/>
    <sheet name="Грач" sheetId="14" r:id="rId14"/>
    <sheet name="Рябчик" sheetId="15" r:id="rId15"/>
    <sheet name="Глухарь " sheetId="16" r:id="rId16"/>
    <sheet name="Дрозд" sheetId="17" r:id="rId17"/>
  </sheets>
  <definedNames>
    <definedName name="Print_Area" localSheetId="16">Дрозд!$A$1:$FE$77</definedName>
    <definedName name="_xlnm.Print_Area" localSheetId="3">Бекас!$A$1:$FE$38</definedName>
    <definedName name="_xlnm.Print_Area" localSheetId="1">Вальдшнеп!$A$1:$FE$49</definedName>
    <definedName name="_xlnm.Print_Area" localSheetId="7">водоплавающая!$A$1:$FE$40</definedName>
    <definedName name="_xlnm.Print_Area" localSheetId="12">'Ворона '!$A$1:$FE$101</definedName>
    <definedName name="_xlnm.Print_Area" localSheetId="15">'Глухарь '!$A$1:$FE$65</definedName>
    <definedName name="_xlnm.Print_Area" localSheetId="5">Голубь!$A$1:$FE$32</definedName>
    <definedName name="_xlnm.Print_Area" localSheetId="4">Горлица!$A$1:$FE$34</definedName>
    <definedName name="_xlnm.Print_Area" localSheetId="13">Грач!$A$1:$FE$100</definedName>
    <definedName name="_xlnm.Print_Area" localSheetId="10">Гуси!$A$1:$FE$119</definedName>
    <definedName name="_xlnm.Print_Area" localSheetId="2">Дупель!$A$1:$FE$38</definedName>
    <definedName name="_xlnm.Print_Area" localSheetId="0">Куропатка!$A$1:$FE$76</definedName>
    <definedName name="_xlnm.Print_Area" localSheetId="8">Лысуха!$A$1:$FE$138</definedName>
    <definedName name="_xlnm.Print_Area" localSheetId="6">Перепел!$A$1:$FE$74</definedName>
    <definedName name="_xlnm.Print_Area" localSheetId="14">Рябчик!$A$1:$FE$74</definedName>
    <definedName name="_xlnm.Print_Area" localSheetId="11">Тетерев!$A$1:$FE$150</definedName>
    <definedName name="_xlnm.Print_Area" localSheetId="9">Утка!$A$1:$FE$167</definedName>
  </definedNames>
  <calcPr calcId="162913"/>
</workbook>
</file>

<file path=xl/calcChain.xml><?xml version="1.0" encoding="utf-8"?>
<calcChain xmlns="http://schemas.openxmlformats.org/spreadsheetml/2006/main">
  <c r="DT72" i="17" l="1"/>
  <c r="DG72" i="17"/>
  <c r="CT72" i="17"/>
  <c r="BU72" i="17"/>
  <c r="BH72" i="17"/>
  <c r="AU72" i="17"/>
  <c r="ES71" i="17"/>
  <c r="ES70" i="17"/>
  <c r="ES69" i="17"/>
  <c r="ES68" i="17"/>
  <c r="ES67" i="17"/>
  <c r="ES66" i="17"/>
  <c r="ES65" i="17"/>
  <c r="ES64" i="17"/>
  <c r="ES63" i="17"/>
  <c r="ES62" i="17"/>
  <c r="ES61" i="17"/>
  <c r="ES60" i="17"/>
  <c r="ES59" i="17"/>
  <c r="ES58" i="17"/>
  <c r="ES57" i="17"/>
  <c r="ES56" i="17"/>
  <c r="ES55" i="17"/>
  <c r="ES54" i="17"/>
  <c r="ES53" i="17"/>
  <c r="ES52" i="17"/>
  <c r="ES51" i="17"/>
  <c r="ES50" i="17"/>
  <c r="ES49" i="17"/>
  <c r="ES48" i="17"/>
  <c r="ES47" i="17"/>
  <c r="ES46" i="17"/>
  <c r="ES45" i="17"/>
  <c r="ES44" i="17"/>
  <c r="ES43" i="17"/>
  <c r="ES42" i="17"/>
  <c r="ES41" i="17"/>
  <c r="ES40" i="17"/>
  <c r="ES39" i="17"/>
  <c r="ES38" i="17"/>
  <c r="ES37" i="17"/>
  <c r="ES36" i="17"/>
  <c r="ES35" i="17"/>
  <c r="ES34" i="17"/>
  <c r="ES33" i="17"/>
  <c r="ES32" i="17"/>
  <c r="ES31" i="17"/>
  <c r="ES30" i="17"/>
  <c r="ES29" i="17"/>
  <c r="ES28" i="17"/>
  <c r="ES27" i="17"/>
  <c r="ES26" i="17"/>
  <c r="ES25" i="17"/>
  <c r="ES24" i="17"/>
  <c r="ES23" i="17"/>
  <c r="ES22" i="17"/>
  <c r="ES21" i="17"/>
  <c r="ES20" i="17"/>
  <c r="ES19" i="17"/>
  <c r="ES18" i="17"/>
  <c r="ES16" i="17"/>
  <c r="ES72" i="17" s="1"/>
  <c r="DT60" i="16"/>
  <c r="DG60" i="16"/>
  <c r="CT60" i="16"/>
  <c r="BU60" i="16"/>
  <c r="BH60" i="16"/>
  <c r="AU60" i="16"/>
  <c r="ES57" i="16"/>
  <c r="ES52" i="16"/>
  <c r="ES60" i="16" s="1"/>
  <c r="ES51" i="16"/>
  <c r="ES49" i="16"/>
  <c r="ES44" i="16"/>
  <c r="ES42" i="16"/>
  <c r="ES41" i="16"/>
  <c r="ES39" i="16"/>
  <c r="ES36" i="16"/>
  <c r="ES32" i="16"/>
  <c r="ES29" i="16"/>
  <c r="ES28" i="16"/>
  <c r="ES26" i="16"/>
  <c r="ES23" i="16"/>
  <c r="ES22" i="16"/>
  <c r="ES18" i="16"/>
  <c r="ES17" i="16"/>
  <c r="ES69" i="15"/>
  <c r="DT69" i="15"/>
  <c r="DG69" i="15"/>
  <c r="CT69" i="15"/>
  <c r="BU69" i="15"/>
  <c r="BH69" i="15"/>
  <c r="AU69" i="15"/>
  <c r="DT95" i="14"/>
  <c r="DG95" i="14"/>
  <c r="CT95" i="14"/>
  <c r="BU95" i="14"/>
  <c r="BH95" i="14"/>
  <c r="AU95" i="14"/>
  <c r="ES94" i="14"/>
  <c r="ES93" i="14"/>
  <c r="ES95" i="14" s="1"/>
  <c r="ES90" i="14"/>
  <c r="ES87" i="14"/>
  <c r="ES85" i="14"/>
  <c r="ES83" i="14"/>
  <c r="ES81" i="14"/>
  <c r="ES78" i="14"/>
  <c r="ES74" i="14"/>
  <c r="ES72" i="14"/>
  <c r="ES69" i="14"/>
  <c r="ES67" i="14"/>
  <c r="ES65" i="14"/>
  <c r="ES62" i="14"/>
  <c r="ES60" i="14"/>
  <c r="ES55" i="14"/>
  <c r="ES53" i="14"/>
  <c r="ES51" i="14"/>
  <c r="ES47" i="14"/>
  <c r="ES45" i="14"/>
  <c r="ES42" i="14"/>
  <c r="ES40" i="14"/>
  <c r="ES36" i="14"/>
  <c r="ES33" i="14"/>
  <c r="ES31" i="14"/>
  <c r="ES29" i="14"/>
  <c r="ES28" i="14"/>
  <c r="ES26" i="14"/>
  <c r="ES23" i="14"/>
  <c r="ES20" i="14"/>
  <c r="ES17" i="14"/>
  <c r="DT96" i="13"/>
  <c r="DG96" i="13"/>
  <c r="CT96" i="13"/>
  <c r="BU96" i="13"/>
  <c r="BH96" i="13"/>
  <c r="AU96" i="13"/>
  <c r="ES95" i="13"/>
  <c r="ES94" i="13"/>
  <c r="ES96" i="13" s="1"/>
  <c r="ES91" i="13"/>
  <c r="ES88" i="13"/>
  <c r="ES86" i="13"/>
  <c r="ES84" i="13"/>
  <c r="ES82" i="13"/>
  <c r="ES81" i="13"/>
  <c r="ES79" i="13"/>
  <c r="ES75" i="13"/>
  <c r="ES73" i="13"/>
  <c r="ES71" i="13"/>
  <c r="ES70" i="13"/>
  <c r="ES68" i="13"/>
  <c r="ES66" i="13"/>
  <c r="ES65" i="13"/>
  <c r="ES63" i="13"/>
  <c r="ES61" i="13"/>
  <c r="ES59" i="13"/>
  <c r="ES56" i="13"/>
  <c r="ES54" i="13"/>
  <c r="ES52" i="13"/>
  <c r="ES51" i="13"/>
  <c r="ES48" i="13"/>
  <c r="ES46" i="13"/>
  <c r="ES44" i="13"/>
  <c r="ES43" i="13"/>
  <c r="ES36" i="13"/>
  <c r="ES34" i="13"/>
  <c r="ES32" i="13"/>
  <c r="ES31" i="13"/>
  <c r="ES29" i="13"/>
  <c r="ES28" i="13"/>
  <c r="ES26" i="13"/>
  <c r="ES23" i="13"/>
  <c r="ES20" i="13"/>
  <c r="ES18" i="13"/>
  <c r="DT145" i="12"/>
  <c r="DG145" i="12"/>
  <c r="CT145" i="12"/>
  <c r="BU145" i="12"/>
  <c r="BH145" i="12"/>
  <c r="AU145" i="12"/>
  <c r="ES144" i="12"/>
  <c r="ES143" i="12"/>
  <c r="ES142" i="12"/>
  <c r="ES141" i="12"/>
  <c r="ES140" i="12"/>
  <c r="ES139" i="12"/>
  <c r="ES138" i="12"/>
  <c r="ES137" i="12"/>
  <c r="ES136" i="12"/>
  <c r="ES135" i="12"/>
  <c r="ES134" i="12"/>
  <c r="ES133" i="12"/>
  <c r="ES132" i="12"/>
  <c r="ES131" i="12"/>
  <c r="ES130" i="12"/>
  <c r="ES129" i="12"/>
  <c r="ES128" i="12"/>
  <c r="ES127" i="12"/>
  <c r="ES126" i="12"/>
  <c r="ES125" i="12"/>
  <c r="ES124" i="12"/>
  <c r="ES123" i="12"/>
  <c r="ES122" i="12"/>
  <c r="ES121" i="12"/>
  <c r="ES120" i="12"/>
  <c r="ES119" i="12"/>
  <c r="ES118" i="12"/>
  <c r="ES117" i="12"/>
  <c r="ES116" i="12"/>
  <c r="ES115" i="12"/>
  <c r="ES114" i="12"/>
  <c r="ES112" i="12"/>
  <c r="ES111" i="12"/>
  <c r="ES110" i="12"/>
  <c r="ES109" i="12"/>
  <c r="ES108" i="12"/>
  <c r="ES107" i="12"/>
  <c r="ES106" i="12"/>
  <c r="ES103" i="12"/>
  <c r="ES102" i="12"/>
  <c r="ES101" i="12"/>
  <c r="ES100" i="12"/>
  <c r="ES99" i="12"/>
  <c r="ES98" i="12"/>
  <c r="ES97" i="12"/>
  <c r="ES96" i="12"/>
  <c r="ES95" i="12"/>
  <c r="ES94" i="12"/>
  <c r="ES93" i="12"/>
  <c r="ES92" i="12"/>
  <c r="ES91" i="12"/>
  <c r="ES90" i="12"/>
  <c r="ES89" i="12"/>
  <c r="ES88" i="12"/>
  <c r="ES87" i="12"/>
  <c r="ES86" i="12"/>
  <c r="ES85" i="12"/>
  <c r="ES84" i="12"/>
  <c r="ES83" i="12"/>
  <c r="ES82" i="12"/>
  <c r="ES81" i="12"/>
  <c r="ES80" i="12"/>
  <c r="ES79" i="12"/>
  <c r="ES78" i="12"/>
  <c r="ES77" i="12"/>
  <c r="ES76" i="12"/>
  <c r="ES75" i="12"/>
  <c r="ES74" i="12"/>
  <c r="ES73" i="12"/>
  <c r="ES72" i="12"/>
  <c r="ES71" i="12"/>
  <c r="ES69" i="12"/>
  <c r="ES68" i="12"/>
  <c r="ES67" i="12"/>
  <c r="ES66" i="12"/>
  <c r="ES65" i="12"/>
  <c r="ES64" i="12"/>
  <c r="ES63" i="12"/>
  <c r="ES62" i="12"/>
  <c r="ES61" i="12"/>
  <c r="ES60" i="12"/>
  <c r="ES59" i="12"/>
  <c r="ES58" i="12"/>
  <c r="ES57" i="12"/>
  <c r="ES56" i="12"/>
  <c r="ES55" i="12"/>
  <c r="ES54" i="12"/>
  <c r="ES53" i="12"/>
  <c r="ES52" i="12"/>
  <c r="ES51" i="12"/>
  <c r="ES50" i="12"/>
  <c r="ES48" i="12"/>
  <c r="ES46" i="12"/>
  <c r="ES45" i="12"/>
  <c r="ES44" i="12"/>
  <c r="ES43" i="12"/>
  <c r="ES42" i="12"/>
  <c r="ES41" i="12"/>
  <c r="ES40" i="12"/>
  <c r="ES39" i="12"/>
  <c r="ES38" i="12"/>
  <c r="ES34" i="12"/>
  <c r="ES33" i="12"/>
  <c r="ES32" i="12"/>
  <c r="ES31" i="12"/>
  <c r="ES30" i="12"/>
  <c r="ES29" i="12"/>
  <c r="ES28" i="12"/>
  <c r="ES27" i="12"/>
  <c r="ES26" i="12"/>
  <c r="ES25" i="12"/>
  <c r="ES24" i="12"/>
  <c r="ES23" i="12"/>
  <c r="ES22" i="12"/>
  <c r="ES21" i="12"/>
  <c r="ES20" i="12"/>
  <c r="ES19" i="12"/>
  <c r="ES18" i="12"/>
  <c r="ES145" i="12" s="1"/>
  <c r="ES17" i="12"/>
  <c r="DT114" i="11"/>
  <c r="DG114" i="11"/>
  <c r="CT114" i="11"/>
  <c r="BU114" i="11"/>
  <c r="BH114" i="11"/>
  <c r="AU114" i="11"/>
  <c r="ES113" i="11"/>
  <c r="ES109" i="11"/>
  <c r="ES108" i="11"/>
  <c r="ES98" i="11"/>
  <c r="ES95" i="11"/>
  <c r="ES90" i="11"/>
  <c r="ES69" i="11"/>
  <c r="ES59" i="11"/>
  <c r="ES55" i="11"/>
  <c r="ES50" i="11"/>
  <c r="ES38" i="11"/>
  <c r="ES37" i="11"/>
  <c r="ES36" i="11"/>
  <c r="ES18" i="11"/>
  <c r="ES17" i="11"/>
  <c r="ES114" i="11" s="1"/>
  <c r="DT162" i="10"/>
  <c r="DG162" i="10"/>
  <c r="CT162" i="10"/>
  <c r="BU162" i="10"/>
  <c r="BH162" i="10"/>
  <c r="AU162" i="10"/>
  <c r="ES161" i="10"/>
  <c r="ES160" i="10"/>
  <c r="ES159" i="10"/>
  <c r="ES158" i="10"/>
  <c r="ES157" i="10"/>
  <c r="ES155" i="10"/>
  <c r="ES154" i="10"/>
  <c r="ES153" i="10"/>
  <c r="ES151" i="10"/>
  <c r="ES150" i="10"/>
  <c r="ES149" i="10"/>
  <c r="ES147" i="10"/>
  <c r="ES146" i="10"/>
  <c r="ES145" i="10"/>
  <c r="ES144" i="10"/>
  <c r="ES143" i="10"/>
  <c r="ES142" i="10"/>
  <c r="ES141" i="10"/>
  <c r="ES139" i="10"/>
  <c r="ES138" i="10"/>
  <c r="ES136" i="10"/>
  <c r="ES135" i="10"/>
  <c r="ES134" i="10"/>
  <c r="ES133" i="10"/>
  <c r="ES132" i="10"/>
  <c r="ES131" i="10"/>
  <c r="ES130" i="10"/>
  <c r="ES128" i="10"/>
  <c r="ES127" i="10"/>
  <c r="ES126" i="10"/>
  <c r="ES125" i="10"/>
  <c r="ES123" i="10"/>
  <c r="ES121" i="10"/>
  <c r="ES120" i="10"/>
  <c r="ES119" i="10"/>
  <c r="ES118" i="10"/>
  <c r="ES116" i="10"/>
  <c r="ES114" i="10"/>
  <c r="ES113" i="10"/>
  <c r="ES112" i="10"/>
  <c r="ES111" i="10"/>
  <c r="ES109" i="10"/>
  <c r="ES108" i="10"/>
  <c r="ES107" i="10"/>
  <c r="ES105" i="10"/>
  <c r="ES104" i="10"/>
  <c r="ES103" i="10"/>
  <c r="ES101" i="10"/>
  <c r="ES100" i="10"/>
  <c r="ES99" i="10"/>
  <c r="ES98" i="10"/>
  <c r="ES96" i="10"/>
  <c r="ES95" i="10"/>
  <c r="ES93" i="10"/>
  <c r="ES91" i="10"/>
  <c r="ES90" i="10"/>
  <c r="ES89" i="10"/>
  <c r="ES87" i="10"/>
  <c r="ES86" i="10"/>
  <c r="ES85" i="10"/>
  <c r="ES84" i="10"/>
  <c r="ES82" i="10"/>
  <c r="ES81" i="10"/>
  <c r="ES79" i="10"/>
  <c r="ES78" i="10"/>
  <c r="ES77" i="10"/>
  <c r="ES76" i="10"/>
  <c r="ES75" i="10"/>
  <c r="ES73" i="10"/>
  <c r="ES72" i="10"/>
  <c r="ES71" i="10"/>
  <c r="ES70" i="10"/>
  <c r="ES69" i="10"/>
  <c r="ES68" i="10"/>
  <c r="ES66" i="10"/>
  <c r="ES65" i="10"/>
  <c r="ES64" i="10"/>
  <c r="ES63" i="10"/>
  <c r="ES62" i="10"/>
  <c r="ES61" i="10"/>
  <c r="ES59" i="10"/>
  <c r="ES58" i="10"/>
  <c r="ES57" i="10"/>
  <c r="ES55" i="10"/>
  <c r="ES54" i="10"/>
  <c r="ES53" i="10"/>
  <c r="ES52" i="10"/>
  <c r="ES51" i="10"/>
  <c r="ES49" i="10"/>
  <c r="ES48" i="10"/>
  <c r="ES47" i="10"/>
  <c r="ES46" i="10"/>
  <c r="ES45" i="10"/>
  <c r="ES44" i="10"/>
  <c r="ES43" i="10"/>
  <c r="ES41" i="10"/>
  <c r="ES40" i="10"/>
  <c r="ES39" i="10"/>
  <c r="ES38" i="10"/>
  <c r="ES36" i="10"/>
  <c r="ES35" i="10"/>
  <c r="ES34" i="10"/>
  <c r="ES33" i="10"/>
  <c r="ES32" i="10"/>
  <c r="ES31" i="10"/>
  <c r="ES29" i="10"/>
  <c r="ES28" i="10"/>
  <c r="ES27" i="10"/>
  <c r="ES26" i="10"/>
  <c r="ES25" i="10"/>
  <c r="ES24" i="10"/>
  <c r="ES22" i="10"/>
  <c r="ES21" i="10"/>
  <c r="ES20" i="10"/>
  <c r="ES162" i="10" s="1"/>
  <c r="ES18" i="10"/>
  <c r="ES17" i="10"/>
  <c r="ES133" i="9"/>
  <c r="DT133" i="9"/>
  <c r="DG133" i="9"/>
  <c r="CT133" i="9"/>
  <c r="BU133" i="9"/>
  <c r="BH133" i="9"/>
  <c r="AU133" i="9"/>
  <c r="DT35" i="8"/>
  <c r="DG35" i="8"/>
  <c r="CT35" i="8"/>
  <c r="BU35" i="8"/>
  <c r="BH35" i="8"/>
  <c r="AU35" i="8"/>
  <c r="ES34" i="8"/>
  <c r="ES32" i="8"/>
  <c r="ES31" i="8"/>
  <c r="ES29" i="8"/>
  <c r="ES27" i="8"/>
  <c r="ES25" i="8"/>
  <c r="ES23" i="8"/>
  <c r="ES17" i="8"/>
  <c r="ES35" i="8" s="1"/>
  <c r="ES69" i="7"/>
  <c r="DT69" i="7"/>
  <c r="DG69" i="7"/>
  <c r="CT69" i="7"/>
  <c r="ES27" i="6"/>
  <c r="DT27" i="6"/>
  <c r="DG27" i="6"/>
  <c r="CT27" i="6"/>
  <c r="ES29" i="5"/>
  <c r="DT29" i="5"/>
  <c r="DG29" i="5"/>
  <c r="CT29" i="5"/>
  <c r="ES33" i="4"/>
  <c r="DT33" i="4"/>
  <c r="DG33" i="4"/>
  <c r="CT33" i="4"/>
  <c r="ES33" i="3"/>
  <c r="DT33" i="3"/>
  <c r="DG33" i="3"/>
  <c r="CT33" i="3"/>
  <c r="DT44" i="2"/>
  <c r="DG44" i="2"/>
  <c r="CT44" i="2"/>
  <c r="BU44" i="2"/>
  <c r="BH44" i="2"/>
  <c r="AU44" i="2"/>
  <c r="ES43" i="2"/>
  <c r="ES44" i="2" s="1"/>
  <c r="ES38" i="2"/>
  <c r="ES35" i="2"/>
  <c r="ES33" i="2"/>
  <c r="ES31" i="2"/>
  <c r="ES28" i="2"/>
  <c r="ES22" i="2"/>
  <c r="ES20" i="2"/>
  <c r="ES71" i="1"/>
  <c r="DT71" i="1"/>
  <c r="DG71" i="1"/>
  <c r="CT71" i="1"/>
</calcChain>
</file>

<file path=xl/sharedStrings.xml><?xml version="1.0" encoding="utf-8"?>
<sst xmlns="http://schemas.openxmlformats.org/spreadsheetml/2006/main" count="1474" uniqueCount="221">
  <si>
    <t>Форма 4.3. (ДПТ)</t>
  </si>
  <si>
    <t>Документированная информация о добыче птиц, отнесенных к охотничьим ресурсам по состоянию на 31 июля 2024 г.</t>
  </si>
  <si>
    <t>Наименование субъекта Российской Федерации: Новосибирская область</t>
  </si>
  <si>
    <t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</si>
  <si>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t>Вид птиц: Куропатка серая</t>
  </si>
  <si>
    <t>№ 
п/п</t>
  </si>
  <si>
    <t>Наименование охотничьих угодий или иных территорий, являющихся средой обитания охотничьих ресурсов</t>
  </si>
  <si>
    <t>В сроки весенней охоты</t>
  </si>
  <si>
    <t>В сроки летне-осенней и осенне-зимней охоты</t>
  </si>
  <si>
    <t>Итого добыто, особей</t>
  </si>
  <si>
    <t>Количество
разрешений на добычу охотничьих ресурсов, шт.</t>
  </si>
  <si>
    <t>Всего добыто, особей</t>
  </si>
  <si>
    <t xml:space="preserve">Всего добыто, особей
</t>
  </si>
  <si>
    <t>Выдано</t>
  </si>
  <si>
    <t>Возвращено</t>
  </si>
  <si>
    <t>Баганский район</t>
  </si>
  <si>
    <t>ООУ Баганского района</t>
  </si>
  <si>
    <t>Венгеровский район</t>
  </si>
  <si>
    <t>ООУ Венгеровского района</t>
  </si>
  <si>
    <t>Здвинский район</t>
  </si>
  <si>
    <t>ООУ Здвинского района</t>
  </si>
  <si>
    <t>Искитимский район</t>
  </si>
  <si>
    <t>ООУ Искитимского района</t>
  </si>
  <si>
    <t>"Искитимское"</t>
  </si>
  <si>
    <t>"Тулинское"</t>
  </si>
  <si>
    <t>"Маюровское"</t>
  </si>
  <si>
    <t>Карасукский район</t>
  </si>
  <si>
    <t>ООУ Карасукского района</t>
  </si>
  <si>
    <t>Каргатский район</t>
  </si>
  <si>
    <t>"Каргатское"</t>
  </si>
  <si>
    <t>Колыванский район</t>
  </si>
  <si>
    <t>ООУ Колыванского района</t>
  </si>
  <si>
    <t>"Кашламский бор"</t>
  </si>
  <si>
    <t>Коченевский район</t>
  </si>
  <si>
    <t>ООУ Коченевского района</t>
  </si>
  <si>
    <t>"Дупленское"</t>
  </si>
  <si>
    <t>"Крохалевское"</t>
  </si>
  <si>
    <t>Кочковский район</t>
  </si>
  <si>
    <t>ООУ Кочковского района</t>
  </si>
  <si>
    <t>Краснозерский район</t>
  </si>
  <si>
    <t>ООУ Краснозерского района</t>
  </si>
  <si>
    <t>Куйбышевский район</t>
  </si>
  <si>
    <t>ООУ Куйбышевского района</t>
  </si>
  <si>
    <t>Купинский район</t>
  </si>
  <si>
    <t>"Купинское"</t>
  </si>
  <si>
    <t>Новосибирский район</t>
  </si>
  <si>
    <t>ООУ Новосибирского района</t>
  </si>
  <si>
    <t>"Боровое"</t>
  </si>
  <si>
    <t>Ордынский район</t>
  </si>
  <si>
    <t>ООУ Ордынского района</t>
  </si>
  <si>
    <t>"Ордынское"</t>
  </si>
  <si>
    <t>"Бугринская роща"</t>
  </si>
  <si>
    <t>"Обское"</t>
  </si>
  <si>
    <t>Северный район</t>
  </si>
  <si>
    <t>ООУ Северного района</t>
  </si>
  <si>
    <t>Сузунский район</t>
  </si>
  <si>
    <t>ООУ Сузунского района</t>
  </si>
  <si>
    <t>"Сузунское"</t>
  </si>
  <si>
    <t>Убинский район</t>
  </si>
  <si>
    <t>"Убинское" ("МВОО СибВО")</t>
  </si>
  <si>
    <t>"Убинское" ("НОООиР")</t>
  </si>
  <si>
    <t>Усть-Таркский район</t>
  </si>
  <si>
    <t>ООУ Усть-Таркского района</t>
  </si>
  <si>
    <t>Чановский район</t>
  </si>
  <si>
    <t>ООУ Чановского района</t>
  </si>
  <si>
    <t>Черепановский район</t>
  </si>
  <si>
    <t>ООУ Черепановского района</t>
  </si>
  <si>
    <t>"Черепановское"</t>
  </si>
  <si>
    <t>Чистоозерный район</t>
  </si>
  <si>
    <t>ООУ Чистоозерного района</t>
  </si>
  <si>
    <t>Итого по субъекту Российской Федерации:</t>
  </si>
  <si>
    <t>Лицо, ответственное за заполнение формы:</t>
  </si>
  <si>
    <t>консультант Бибко И.А.</t>
  </si>
  <si>
    <t>должность, фамилия, имя, отчество (при наличии), расшифровка подписи</t>
  </si>
  <si>
    <t>8 (383) 238 72 97</t>
  </si>
  <si>
    <t>01.08.2024</t>
  </si>
  <si>
    <t>(номер контактного телефона)</t>
  </si>
  <si>
    <t>(дата составления документа)</t>
  </si>
  <si>
    <t xml:space="preserve"> </t>
  </si>
  <si>
    <t xml:space="preserve">Наименование субъекта Российской Федерации: Новосибирская область </t>
  </si>
  <si>
    <t>Вид птиц: Вальдшнеп</t>
  </si>
  <si>
    <t>Болотнинский район</t>
  </si>
  <si>
    <t>"Болотнинское"</t>
  </si>
  <si>
    <t>"Ояшское"</t>
  </si>
  <si>
    <t>"Морозовское"</t>
  </si>
  <si>
    <t>Кыштовский район</t>
  </si>
  <si>
    <t>ООУ Кыштовского района</t>
  </si>
  <si>
    <t>Маслянинский район</t>
  </si>
  <si>
    <t>ООУ Маслянинского района</t>
  </si>
  <si>
    <t>"Егорьевское" (ОО"НОООиР")</t>
  </si>
  <si>
    <t>Мошковский район</t>
  </si>
  <si>
    <t>"Мошковское"</t>
  </si>
  <si>
    <t>Вид птиц : Дупель обыкновенный</t>
  </si>
  <si>
    <t>Доволенский район</t>
  </si>
  <si>
    <t>ООУ Доволенского района</t>
  </si>
  <si>
    <t>Вид птиц: Бкас обыкновенный</t>
  </si>
  <si>
    <t>Вид птиц: Горлица большая</t>
  </si>
  <si>
    <t>"Убинское"</t>
  </si>
  <si>
    <t>Чулымский район</t>
  </si>
  <si>
    <t>"Чулымское"</t>
  </si>
  <si>
    <t>Вид птиц: Голубь сизый</t>
  </si>
  <si>
    <t>Вид птиц: Перепел</t>
  </si>
  <si>
    <t>Барабинский район</t>
  </si>
  <si>
    <t>ООУ Барабинского района</t>
  </si>
  <si>
    <t>ООУ Каргатского района</t>
  </si>
  <si>
    <t>"Суминское"</t>
  </si>
  <si>
    <t>ООУ Мошковского района</t>
  </si>
  <si>
    <t>"Убинское" ("МВОО "СибВО")</t>
  </si>
  <si>
    <t>Форма 4.4. (ДГП)</t>
  </si>
  <si>
    <t>Документированная информация о добыче групп видов птиц, отнесенных к охотничьим ресурсам по состоянию на 31 июля 2024 г.</t>
  </si>
  <si>
    <t>Группа видов птиц: Водоплавающая</t>
  </si>
  <si>
    <t>"Мироновское"</t>
  </si>
  <si>
    <t>"Альянс"</t>
  </si>
  <si>
    <t>"Цереус"</t>
  </si>
  <si>
    <t>"Южноозерное"</t>
  </si>
  <si>
    <t>"Моховое"</t>
  </si>
  <si>
    <t>"Кочковское"</t>
  </si>
  <si>
    <t>"Тагановское"</t>
  </si>
  <si>
    <t>Усть - Таркский район</t>
  </si>
  <si>
    <t>"Сибириада"</t>
  </si>
  <si>
    <t>"Беркут"</t>
  </si>
  <si>
    <t>"Малахит"</t>
  </si>
  <si>
    <t xml:space="preserve">консультант Бибко И.А. </t>
  </si>
  <si>
    <t>Вид птиц: Лысуха</t>
  </si>
  <si>
    <t>"Баганское"</t>
  </si>
  <si>
    <t>"Барабинское"</t>
  </si>
  <si>
    <t>"Бехтеньское"</t>
  </si>
  <si>
    <t>"Рямовское"</t>
  </si>
  <si>
    <t>"Таежный"</t>
  </si>
  <si>
    <t>"Удачное"</t>
  </si>
  <si>
    <t>"Шуховское"</t>
  </si>
  <si>
    <t>"Комарьевское"</t>
  </si>
  <si>
    <t>"Шагальское"</t>
  </si>
  <si>
    <t>"Суздальское"</t>
  </si>
  <si>
    <t>"Сибирь"</t>
  </si>
  <si>
    <t>"Петраковское"</t>
  </si>
  <si>
    <t>"Саргульское"</t>
  </si>
  <si>
    <t>"Сартланское"</t>
  </si>
  <si>
    <t>Пронюшкина Заимка"</t>
  </si>
  <si>
    <t>"Лянинское"</t>
  </si>
  <si>
    <t>"Калиновское"</t>
  </si>
  <si>
    <t>"Хохловское"</t>
  </si>
  <si>
    <t>"Колыванское"</t>
  </si>
  <si>
    <t>"Шегарское"</t>
  </si>
  <si>
    <t>"Казыки"</t>
  </si>
  <si>
    <t>"Ермаковское"</t>
  </si>
  <si>
    <t>"Полойское"</t>
  </si>
  <si>
    <t>"Казанакское"</t>
  </si>
  <si>
    <t>"Светловское"</t>
  </si>
  <si>
    <t>"Хорос-1"</t>
  </si>
  <si>
    <t>"Куйбышевское"</t>
  </si>
  <si>
    <t>"Егорьевское"</t>
  </si>
  <si>
    <t>"Назаровское"</t>
  </si>
  <si>
    <t>Татарский район</t>
  </si>
  <si>
    <t>"Биоланд"</t>
  </si>
  <si>
    <t>ООУ Убинского района</t>
  </si>
  <si>
    <t>"Убинское" (ОО "НОООиР")</t>
  </si>
  <si>
    <t>ООУ Усть - Таркского района</t>
  </si>
  <si>
    <t>"Усть - Таркское"</t>
  </si>
  <si>
    <t>"Покровское"</t>
  </si>
  <si>
    <t>"Чановское"</t>
  </si>
  <si>
    <t>"Черниговское - 1"</t>
  </si>
  <si>
    <t>"Черниговское - 2"</t>
  </si>
  <si>
    <t>"Черниговское - 3"</t>
  </si>
  <si>
    <t>"Медведское"</t>
  </si>
  <si>
    <t>"Чистые озера"</t>
  </si>
  <si>
    <t>ООУ Чулымского района</t>
  </si>
  <si>
    <t>"Тойское"</t>
  </si>
  <si>
    <t>"Трофей"</t>
  </si>
  <si>
    <t>"Заимка"</t>
  </si>
  <si>
    <t>Группа видов птиц: Утки</t>
  </si>
  <si>
    <t>ООУ Болотнинского района</t>
  </si>
  <si>
    <t>"Мануйловское"</t>
  </si>
  <si>
    <t>"Гвардейское"</t>
  </si>
  <si>
    <t>"Северное"</t>
  </si>
  <si>
    <t>"Улуцкое"</t>
  </si>
  <si>
    <t>"Кукаринское"</t>
  </si>
  <si>
    <t>"Озерное"</t>
  </si>
  <si>
    <t>"Торокское"</t>
  </si>
  <si>
    <t>"Бакса"</t>
  </si>
  <si>
    <t>"Леснополянское"</t>
  </si>
  <si>
    <t>"Сибирский лес"</t>
  </si>
  <si>
    <t>"Таежник"</t>
  </si>
  <si>
    <t>"Старатели Сибири"</t>
  </si>
  <si>
    <t>"Хмелевское"</t>
  </si>
  <si>
    <t>"Егорьевское" (ОО "НОООиР")</t>
  </si>
  <si>
    <t>"Ярковское"</t>
  </si>
  <si>
    <t>"Ирмень"</t>
  </si>
  <si>
    <t>"Ершовское"</t>
  </si>
  <si>
    <t>Тогучинский район</t>
  </si>
  <si>
    <t>ООУ Тогучинского района</t>
  </si>
  <si>
    <t>"Пойменское"</t>
  </si>
  <si>
    <t>"Тогучинское"</t>
  </si>
  <si>
    <t>"Укроп"</t>
  </si>
  <si>
    <t>"Невское"</t>
  </si>
  <si>
    <t>"Омь"</t>
  </si>
  <si>
    <t>"Сенчинское"</t>
  </si>
  <si>
    <t xml:space="preserve">"ИЧА" </t>
  </si>
  <si>
    <t>Группа видов птиц: Гуси</t>
  </si>
  <si>
    <t>"Чистые Озера"</t>
  </si>
  <si>
    <t>Форма 4.3. (ДГП)</t>
  </si>
  <si>
    <t>Вид птиц: Тетерев</t>
  </si>
  <si>
    <t>"Индерское"</t>
  </si>
  <si>
    <t>ООУ Кочковский район</t>
  </si>
  <si>
    <t>ООУ Краснозерский район</t>
  </si>
  <si>
    <t>"Промысел"</t>
  </si>
  <si>
    <t>"Березовское"</t>
  </si>
  <si>
    <t>"Бугринская Роща"</t>
  </si>
  <si>
    <t>Вид птиц: Ворона серая</t>
  </si>
  <si>
    <t>Маюровское"</t>
  </si>
  <si>
    <t xml:space="preserve">Документированная информация о добыче птиц, отнесенных к охотничьим ресурсам по состоянию на 31 июля 2024 г. </t>
  </si>
  <si>
    <t xml:space="preserve">Наименование органа исполнительной власти субъекта Российской Федерации: Министерство природных ресурсов и экологии Новосибирской области </t>
  </si>
  <si>
    <t>Вид птиц: Грач</t>
  </si>
  <si>
    <t>Вид птиц: Рябчик</t>
  </si>
  <si>
    <t>"Междуречье"</t>
  </si>
  <si>
    <t>"Таежный угол"</t>
  </si>
  <si>
    <t>"Кедровое"</t>
  </si>
  <si>
    <t>"Егорьевское" (ООО "Квант")</t>
  </si>
  <si>
    <t>"Убинское" (МВОО СибВО)</t>
  </si>
  <si>
    <t>Вид птиц: Глухарь обыкновенный</t>
  </si>
  <si>
    <t>Вид птиц: Дрозд-рябинник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</si>
</sst>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 Cyr"/>
    </font>
    <font>
      <sz val="12"/>
      <name val="Times New Roman"/>
    </font>
    <font>
      <sz val="10"/>
      <name val="Times New Roman"/>
    </font>
    <font>
      <sz val="11"/>
      <name val="Times New Roman"/>
    </font>
    <font>
      <sz val="8"/>
      <name val="Times New Roman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76"/>
  <sheetViews>
    <sheetView workbookViewId="0">
      <selection activeCell="BU67" sqref="BU67:CS67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N2" s="20" t="s">
        <v>0</v>
      </c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9" customFormat="1" ht="12.75" customHeight="1" x14ac:dyDescent="0.2"/>
    <row r="6" spans="1:161" s="2" customFormat="1" ht="13.5" customHeight="1" x14ac:dyDescent="0.2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</row>
    <row r="7" spans="1:161" s="9" customFormat="1" x14ac:dyDescent="0.2"/>
    <row r="8" spans="1:161" s="2" customFormat="1" ht="13.5" customHeight="1" x14ac:dyDescent="0.2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</row>
    <row r="9" spans="1:161" s="10" customFormat="1" x14ac:dyDescent="0.2"/>
    <row r="10" spans="1:161" s="5" customFormat="1" ht="13.5" customHeight="1" x14ac:dyDescent="0.2">
      <c r="A10" s="22" t="s">
        <v>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23" t="s">
        <v>5</v>
      </c>
      <c r="B12" s="24"/>
      <c r="C12" s="24"/>
      <c r="D12" s="24"/>
      <c r="E12" s="25"/>
      <c r="F12" s="23" t="s">
        <v>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  <c r="AU12" s="32" t="s">
        <v>7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4"/>
      <c r="CT12" s="33" t="s">
        <v>8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4"/>
      <c r="ES12" s="23" t="s">
        <v>9</v>
      </c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5"/>
    </row>
    <row r="13" spans="1:161" s="12" customFormat="1" ht="42" customHeight="1" x14ac:dyDescent="0.2">
      <c r="A13" s="26"/>
      <c r="B13" s="27"/>
      <c r="C13" s="27"/>
      <c r="D13" s="27"/>
      <c r="E13" s="28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8"/>
      <c r="AU13" s="35" t="s">
        <v>10</v>
      </c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7"/>
      <c r="BU13" s="23" t="s">
        <v>11</v>
      </c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5"/>
      <c r="CT13" s="35" t="s">
        <v>10</v>
      </c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7"/>
      <c r="DT13" s="23" t="s">
        <v>12</v>
      </c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5"/>
      <c r="ES13" s="26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8"/>
    </row>
    <row r="14" spans="1:161" s="13" customFormat="1" ht="28.5" customHeight="1" x14ac:dyDescent="0.2">
      <c r="A14" s="29"/>
      <c r="B14" s="30"/>
      <c r="C14" s="30"/>
      <c r="D14" s="30"/>
      <c r="E14" s="31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1"/>
      <c r="AU14" s="38" t="s">
        <v>13</v>
      </c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40"/>
      <c r="BH14" s="38" t="s">
        <v>14</v>
      </c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40"/>
      <c r="BU14" s="29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1"/>
      <c r="CT14" s="38" t="s">
        <v>13</v>
      </c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40"/>
      <c r="DG14" s="38" t="s">
        <v>14</v>
      </c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40"/>
      <c r="DT14" s="29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1"/>
      <c r="ES14" s="29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pans="1:161" s="14" customFormat="1" x14ac:dyDescent="0.2">
      <c r="A15" s="41">
        <v>1</v>
      </c>
      <c r="B15" s="42"/>
      <c r="C15" s="42"/>
      <c r="D15" s="42"/>
      <c r="E15" s="43"/>
      <c r="F15" s="41">
        <v>2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3"/>
      <c r="AU15" s="41">
        <v>3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1">
        <v>4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3"/>
      <c r="BU15" s="41">
        <v>5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1">
        <v>6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1">
        <v>7</v>
      </c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1">
        <v>8</v>
      </c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1">
        <v>9</v>
      </c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3"/>
    </row>
    <row r="16" spans="1:161" s="15" customFormat="1" ht="18.75" customHeight="1" x14ac:dyDescent="0.2">
      <c r="A16" s="38">
        <v>1</v>
      </c>
      <c r="B16" s="39"/>
      <c r="C16" s="39"/>
      <c r="D16" s="39"/>
      <c r="E16" s="40"/>
      <c r="F16" s="44" t="s">
        <v>15</v>
      </c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6"/>
      <c r="AU16" s="47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7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9"/>
      <c r="BU16" s="47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9"/>
      <c r="CT16" s="47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7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9"/>
      <c r="DT16" s="47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9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4" customFormat="1" ht="19.5" customHeight="1" x14ac:dyDescent="0.2">
      <c r="A17" s="38">
        <v>2</v>
      </c>
      <c r="B17" s="39"/>
      <c r="C17" s="39"/>
      <c r="D17" s="39"/>
      <c r="E17" s="40"/>
      <c r="F17" s="50" t="s">
        <v>16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8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40"/>
      <c r="BU17" s="38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40"/>
      <c r="CT17" s="38">
        <v>53</v>
      </c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8">
        <v>50</v>
      </c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40"/>
      <c r="DT17" s="38">
        <v>1</v>
      </c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40"/>
      <c r="ES17" s="38">
        <v>1</v>
      </c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40"/>
    </row>
    <row r="18" spans="1:161" s="14" customFormat="1" ht="19.5" customHeight="1" x14ac:dyDescent="0.2">
      <c r="A18" s="38">
        <v>3</v>
      </c>
      <c r="B18" s="39"/>
      <c r="C18" s="39"/>
      <c r="D18" s="39"/>
      <c r="E18" s="40"/>
      <c r="F18" s="44" t="s">
        <v>17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2"/>
      <c r="AU18" s="38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8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40"/>
      <c r="BU18" s="38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40"/>
      <c r="CT18" s="38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8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40"/>
      <c r="DT18" s="38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40"/>
      <c r="ES18" s="38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40"/>
    </row>
    <row r="19" spans="1:161" s="14" customFormat="1" ht="19.5" customHeight="1" x14ac:dyDescent="0.2">
      <c r="A19" s="38">
        <v>4</v>
      </c>
      <c r="B19" s="39"/>
      <c r="C19" s="39"/>
      <c r="D19" s="39"/>
      <c r="E19" s="40"/>
      <c r="F19" s="50" t="s">
        <v>18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2"/>
      <c r="AU19" s="38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8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40"/>
      <c r="BU19" s="38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40"/>
      <c r="CT19" s="38">
        <v>68</v>
      </c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8">
        <v>61</v>
      </c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40"/>
      <c r="DT19" s="38">
        <v>5</v>
      </c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40"/>
      <c r="ES19" s="38">
        <v>5</v>
      </c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40"/>
    </row>
    <row r="20" spans="1:161" s="14" customFormat="1" ht="19.5" customHeight="1" x14ac:dyDescent="0.2">
      <c r="A20" s="38">
        <v>5</v>
      </c>
      <c r="B20" s="39"/>
      <c r="C20" s="39"/>
      <c r="D20" s="39"/>
      <c r="E20" s="40"/>
      <c r="F20" s="44" t="s">
        <v>19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6"/>
      <c r="AU20" s="38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8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40"/>
      <c r="BU20" s="38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40"/>
      <c r="CT20" s="38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8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40"/>
      <c r="DT20" s="38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40"/>
      <c r="ES20" s="38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40"/>
    </row>
    <row r="21" spans="1:161" s="14" customFormat="1" ht="19.5" customHeight="1" x14ac:dyDescent="0.2">
      <c r="A21" s="38">
        <v>6</v>
      </c>
      <c r="B21" s="39"/>
      <c r="C21" s="39"/>
      <c r="D21" s="39"/>
      <c r="E21" s="40"/>
      <c r="F21" s="50" t="s">
        <v>20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2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8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40"/>
      <c r="BU21" s="38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40"/>
      <c r="CT21" s="38">
        <v>76</v>
      </c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8">
        <v>70</v>
      </c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40"/>
      <c r="DT21" s="38">
        <v>5</v>
      </c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40"/>
      <c r="ES21" s="38">
        <v>5</v>
      </c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40"/>
    </row>
    <row r="22" spans="1:161" s="15" customFormat="1" ht="18.75" customHeight="1" x14ac:dyDescent="0.2">
      <c r="A22" s="38">
        <v>7</v>
      </c>
      <c r="B22" s="39"/>
      <c r="C22" s="39"/>
      <c r="D22" s="39"/>
      <c r="E22" s="40"/>
      <c r="F22" s="44" t="s">
        <v>21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6"/>
      <c r="AU22" s="47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7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9"/>
      <c r="BU22" s="47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9"/>
      <c r="CT22" s="47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7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9"/>
      <c r="DT22" s="47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9"/>
      <c r="ES22" s="47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9"/>
    </row>
    <row r="23" spans="1:161" s="14" customFormat="1" ht="18.75" customHeight="1" x14ac:dyDescent="0.2">
      <c r="A23" s="38">
        <v>8</v>
      </c>
      <c r="B23" s="39"/>
      <c r="C23" s="39"/>
      <c r="D23" s="39"/>
      <c r="E23" s="40"/>
      <c r="F23" s="50" t="s">
        <v>22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2"/>
      <c r="AU23" s="38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8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40"/>
      <c r="BU23" s="38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40"/>
      <c r="CT23" s="38">
        <v>48</v>
      </c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8">
        <v>46</v>
      </c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  <c r="DT23" s="38">
        <v>1</v>
      </c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40"/>
      <c r="ES23" s="38">
        <v>1</v>
      </c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40"/>
    </row>
    <row r="24" spans="1:161" s="14" customFormat="1" ht="21" customHeight="1" x14ac:dyDescent="0.2">
      <c r="A24" s="38">
        <v>9</v>
      </c>
      <c r="B24" s="39"/>
      <c r="C24" s="39"/>
      <c r="D24" s="39"/>
      <c r="E24" s="40"/>
      <c r="F24" s="50" t="s">
        <v>23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U24" s="38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8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40"/>
      <c r="BU24" s="38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40"/>
      <c r="CT24" s="38">
        <v>4</v>
      </c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8">
        <v>4</v>
      </c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  <c r="DT24" s="38">
        <v>1</v>
      </c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40"/>
      <c r="ES24" s="38">
        <v>1</v>
      </c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40"/>
    </row>
    <row r="25" spans="1:161" s="14" customFormat="1" ht="21" customHeight="1" x14ac:dyDescent="0.2">
      <c r="A25" s="38">
        <v>10</v>
      </c>
      <c r="B25" s="39"/>
      <c r="C25" s="39"/>
      <c r="D25" s="39"/>
      <c r="E25" s="40"/>
      <c r="F25" s="50" t="s">
        <v>24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2"/>
      <c r="AU25" s="38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8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40"/>
      <c r="BU25" s="38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40"/>
      <c r="CT25" s="38">
        <v>58</v>
      </c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8">
        <v>58</v>
      </c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  <c r="DT25" s="38">
        <v>23</v>
      </c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40"/>
      <c r="ES25" s="38">
        <v>23</v>
      </c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40"/>
    </row>
    <row r="26" spans="1:161" s="14" customFormat="1" ht="21" customHeight="1" x14ac:dyDescent="0.2">
      <c r="A26" s="38">
        <v>11</v>
      </c>
      <c r="B26" s="39"/>
      <c r="C26" s="39"/>
      <c r="D26" s="39"/>
      <c r="E26" s="40"/>
      <c r="F26" s="50" t="s">
        <v>25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2"/>
      <c r="AU26" s="38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8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40"/>
      <c r="BU26" s="38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40"/>
      <c r="CT26" s="38">
        <v>58</v>
      </c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8">
        <v>58</v>
      </c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  <c r="DT26" s="38">
        <v>0</v>
      </c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40"/>
      <c r="ES26" s="38">
        <v>0</v>
      </c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40"/>
    </row>
    <row r="27" spans="1:161" s="15" customFormat="1" ht="21" customHeight="1" x14ac:dyDescent="0.2">
      <c r="A27" s="38">
        <v>12</v>
      </c>
      <c r="B27" s="39"/>
      <c r="C27" s="39"/>
      <c r="D27" s="39"/>
      <c r="E27" s="40"/>
      <c r="F27" s="44" t="s">
        <v>26</v>
      </c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6"/>
      <c r="AU27" s="47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7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9"/>
      <c r="BU27" s="47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9"/>
      <c r="CT27" s="47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7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9"/>
      <c r="DT27" s="47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9"/>
      <c r="ES27" s="47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9"/>
    </row>
    <row r="28" spans="1:161" s="14" customFormat="1" ht="21" customHeight="1" x14ac:dyDescent="0.2">
      <c r="A28" s="38">
        <v>13</v>
      </c>
      <c r="B28" s="39"/>
      <c r="C28" s="39"/>
      <c r="D28" s="39"/>
      <c r="E28" s="40"/>
      <c r="F28" s="50" t="s">
        <v>27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2"/>
      <c r="AU28" s="38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8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40"/>
      <c r="BU28" s="38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40"/>
      <c r="CT28" s="38">
        <v>43</v>
      </c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8">
        <v>40</v>
      </c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40"/>
      <c r="DT28" s="38">
        <v>0</v>
      </c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40"/>
      <c r="ES28" s="38">
        <v>0</v>
      </c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40"/>
    </row>
    <row r="29" spans="1:161" s="16" customFormat="1" ht="18" customHeight="1" x14ac:dyDescent="0.2">
      <c r="A29" s="38">
        <v>14</v>
      </c>
      <c r="B29" s="39"/>
      <c r="C29" s="39"/>
      <c r="D29" s="39"/>
      <c r="E29" s="40"/>
      <c r="F29" s="53" t="s">
        <v>28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5"/>
      <c r="AU29" s="47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7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9"/>
      <c r="BU29" s="47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9"/>
      <c r="CT29" s="47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7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9"/>
      <c r="DT29" s="47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9"/>
      <c r="ES29" s="47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9"/>
    </row>
    <row r="30" spans="1:161" s="16" customFormat="1" ht="18" customHeight="1" x14ac:dyDescent="0.2">
      <c r="A30" s="38">
        <v>15</v>
      </c>
      <c r="B30" s="39"/>
      <c r="C30" s="39"/>
      <c r="D30" s="39"/>
      <c r="E30" s="40"/>
      <c r="F30" s="56" t="s">
        <v>29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8"/>
      <c r="AU30" s="38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8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40"/>
      <c r="BU30" s="38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40"/>
      <c r="CT30" s="38">
        <v>2</v>
      </c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8">
        <v>2</v>
      </c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40"/>
      <c r="DT30" s="38">
        <v>0</v>
      </c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40"/>
      <c r="ES30" s="38">
        <v>0</v>
      </c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40"/>
    </row>
    <row r="31" spans="1:161" s="16" customFormat="1" ht="18" customHeight="1" x14ac:dyDescent="0.2">
      <c r="A31" s="38">
        <v>16</v>
      </c>
      <c r="B31" s="39"/>
      <c r="C31" s="39"/>
      <c r="D31" s="39"/>
      <c r="E31" s="40"/>
      <c r="F31" s="53" t="s">
        <v>30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5"/>
      <c r="AU31" s="38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8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40"/>
      <c r="BU31" s="38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8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8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40"/>
      <c r="DT31" s="38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40"/>
      <c r="ES31" s="38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40"/>
    </row>
    <row r="32" spans="1:161" s="16" customFormat="1" ht="18" customHeight="1" x14ac:dyDescent="0.2">
      <c r="A32" s="38">
        <v>17</v>
      </c>
      <c r="B32" s="39"/>
      <c r="C32" s="39"/>
      <c r="D32" s="39"/>
      <c r="E32" s="40"/>
      <c r="F32" s="56" t="s">
        <v>31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5"/>
      <c r="AU32" s="38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8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40"/>
      <c r="BU32" s="38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40"/>
      <c r="CT32" s="38">
        <v>81</v>
      </c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8">
        <v>74</v>
      </c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40"/>
      <c r="DT32" s="38">
        <v>5</v>
      </c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40"/>
      <c r="ES32" s="38">
        <v>5</v>
      </c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40"/>
    </row>
    <row r="33" spans="1:161" s="16" customFormat="1" ht="18" customHeight="1" x14ac:dyDescent="0.2">
      <c r="A33" s="38">
        <v>18</v>
      </c>
      <c r="B33" s="39"/>
      <c r="C33" s="39"/>
      <c r="D33" s="39"/>
      <c r="E33" s="40"/>
      <c r="F33" s="56" t="s">
        <v>32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8"/>
      <c r="AU33" s="38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8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40"/>
      <c r="BU33" s="38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40"/>
      <c r="CT33" s="38">
        <v>2</v>
      </c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8">
        <v>1</v>
      </c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40"/>
      <c r="DT33" s="38">
        <v>0</v>
      </c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40"/>
      <c r="ES33" s="38">
        <v>0</v>
      </c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40"/>
    </row>
    <row r="34" spans="1:161" s="13" customFormat="1" ht="18" customHeight="1" x14ac:dyDescent="0.2">
      <c r="A34" s="38">
        <v>19</v>
      </c>
      <c r="B34" s="39"/>
      <c r="C34" s="39"/>
      <c r="D34" s="39"/>
      <c r="E34" s="40"/>
      <c r="F34" s="53" t="s">
        <v>33</v>
      </c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5"/>
      <c r="AU34" s="47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7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9"/>
      <c r="BU34" s="47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9"/>
      <c r="CT34" s="47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7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9"/>
      <c r="DT34" s="47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9"/>
      <c r="ES34" s="47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9"/>
    </row>
    <row r="35" spans="1:161" s="13" customFormat="1" ht="18" customHeight="1" x14ac:dyDescent="0.2">
      <c r="A35" s="38">
        <v>20</v>
      </c>
      <c r="B35" s="39"/>
      <c r="C35" s="39"/>
      <c r="D35" s="39"/>
      <c r="E35" s="40"/>
      <c r="F35" s="56" t="s">
        <v>34</v>
      </c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5"/>
      <c r="AU35" s="47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7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9"/>
      <c r="BU35" s="47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9"/>
      <c r="CT35" s="38">
        <v>86</v>
      </c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8">
        <v>82</v>
      </c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40"/>
      <c r="DT35" s="38">
        <v>31</v>
      </c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40"/>
      <c r="ES35" s="38">
        <v>31</v>
      </c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40"/>
    </row>
    <row r="36" spans="1:161" s="16" customFormat="1" ht="18" customHeight="1" x14ac:dyDescent="0.2">
      <c r="A36" s="38">
        <v>21</v>
      </c>
      <c r="B36" s="39"/>
      <c r="C36" s="39"/>
      <c r="D36" s="39"/>
      <c r="E36" s="40"/>
      <c r="F36" s="56" t="s">
        <v>35</v>
      </c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8"/>
      <c r="AU36" s="38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8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40"/>
      <c r="BU36" s="38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40"/>
      <c r="CT36" s="38">
        <v>8</v>
      </c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8">
        <v>4</v>
      </c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40"/>
      <c r="DT36" s="38">
        <v>0</v>
      </c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40"/>
      <c r="ES36" s="38">
        <v>0</v>
      </c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40"/>
    </row>
    <row r="37" spans="1:161" s="16" customFormat="1" ht="18" customHeight="1" x14ac:dyDescent="0.2">
      <c r="A37" s="38">
        <v>22</v>
      </c>
      <c r="B37" s="39"/>
      <c r="C37" s="39"/>
      <c r="D37" s="39"/>
      <c r="E37" s="40"/>
      <c r="F37" s="56" t="s">
        <v>36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8"/>
      <c r="AU37" s="38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8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40"/>
      <c r="BU37" s="38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40"/>
      <c r="CT37" s="38">
        <v>3</v>
      </c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8">
        <v>3</v>
      </c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40"/>
      <c r="DT37" s="38">
        <v>0</v>
      </c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40"/>
      <c r="ES37" s="38">
        <v>0</v>
      </c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40"/>
    </row>
    <row r="38" spans="1:161" s="16" customFormat="1" ht="18" customHeight="1" x14ac:dyDescent="0.2">
      <c r="A38" s="38">
        <v>23</v>
      </c>
      <c r="B38" s="39"/>
      <c r="C38" s="39"/>
      <c r="D38" s="39"/>
      <c r="E38" s="40"/>
      <c r="F38" s="53" t="s">
        <v>37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5"/>
      <c r="AU38" s="47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7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9"/>
      <c r="BU38" s="47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9"/>
      <c r="CT38" s="47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7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9"/>
      <c r="DT38" s="47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9"/>
      <c r="ES38" s="47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9"/>
    </row>
    <row r="39" spans="1:161" s="16" customFormat="1" ht="18" customHeight="1" x14ac:dyDescent="0.2">
      <c r="A39" s="38">
        <v>24</v>
      </c>
      <c r="B39" s="39"/>
      <c r="C39" s="39"/>
      <c r="D39" s="39"/>
      <c r="E39" s="40"/>
      <c r="F39" s="56" t="s">
        <v>38</v>
      </c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8"/>
      <c r="AU39" s="38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8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40"/>
      <c r="BU39" s="38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40"/>
      <c r="CT39" s="38">
        <v>51</v>
      </c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8">
        <v>48</v>
      </c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40"/>
      <c r="DT39" s="38">
        <v>1</v>
      </c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40"/>
      <c r="ES39" s="38">
        <v>1</v>
      </c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40"/>
    </row>
    <row r="40" spans="1:161" s="16" customFormat="1" ht="18" customHeight="1" x14ac:dyDescent="0.2">
      <c r="A40" s="38">
        <v>25</v>
      </c>
      <c r="B40" s="39"/>
      <c r="C40" s="39"/>
      <c r="D40" s="39"/>
      <c r="E40" s="40"/>
      <c r="F40" s="53" t="s">
        <v>39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5"/>
      <c r="AU40" s="38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8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40"/>
      <c r="BU40" s="38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40"/>
      <c r="CT40" s="38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8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40"/>
      <c r="DT40" s="38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40"/>
      <c r="ES40" s="38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40"/>
    </row>
    <row r="41" spans="1:161" s="16" customFormat="1" ht="18" customHeight="1" x14ac:dyDescent="0.2">
      <c r="A41" s="38">
        <v>26</v>
      </c>
      <c r="B41" s="39"/>
      <c r="C41" s="39"/>
      <c r="D41" s="39"/>
      <c r="E41" s="40"/>
      <c r="F41" s="56" t="s">
        <v>40</v>
      </c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8"/>
      <c r="AU41" s="38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8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40"/>
      <c r="BU41" s="38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40"/>
      <c r="CT41" s="38">
        <v>75</v>
      </c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8">
        <v>69</v>
      </c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40"/>
      <c r="DT41" s="38">
        <v>14</v>
      </c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40"/>
      <c r="ES41" s="38">
        <v>14</v>
      </c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40"/>
    </row>
    <row r="42" spans="1:161" s="16" customFormat="1" ht="18" customHeight="1" x14ac:dyDescent="0.2">
      <c r="A42" s="38">
        <v>27</v>
      </c>
      <c r="B42" s="39"/>
      <c r="C42" s="39"/>
      <c r="D42" s="39"/>
      <c r="E42" s="40"/>
      <c r="F42" s="53" t="s">
        <v>41</v>
      </c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5"/>
      <c r="AU42" s="38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8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40"/>
      <c r="BU42" s="38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40"/>
      <c r="CT42" s="38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8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40"/>
      <c r="DT42" s="38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40"/>
      <c r="ES42" s="38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40"/>
    </row>
    <row r="43" spans="1:161" s="16" customFormat="1" ht="18" customHeight="1" x14ac:dyDescent="0.2">
      <c r="A43" s="38">
        <v>28</v>
      </c>
      <c r="B43" s="39"/>
      <c r="C43" s="39"/>
      <c r="D43" s="39"/>
      <c r="E43" s="40"/>
      <c r="F43" s="56" t="s">
        <v>42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8"/>
      <c r="AU43" s="38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8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40"/>
      <c r="BU43" s="38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40"/>
      <c r="CT43" s="38">
        <v>84</v>
      </c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8">
        <v>78</v>
      </c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40"/>
      <c r="DT43" s="38">
        <v>6</v>
      </c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40"/>
      <c r="ES43" s="38">
        <v>6</v>
      </c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40"/>
    </row>
    <row r="44" spans="1:161" s="16" customFormat="1" ht="18" customHeight="1" x14ac:dyDescent="0.2">
      <c r="A44" s="38">
        <v>29</v>
      </c>
      <c r="B44" s="39"/>
      <c r="C44" s="39"/>
      <c r="D44" s="39"/>
      <c r="E44" s="40"/>
      <c r="F44" s="53" t="s">
        <v>43</v>
      </c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5"/>
      <c r="AU44" s="38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8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40"/>
      <c r="BU44" s="38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40"/>
      <c r="CT44" s="38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8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40"/>
      <c r="DT44" s="38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40"/>
      <c r="ES44" s="38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40"/>
    </row>
    <row r="45" spans="1:161" s="16" customFormat="1" ht="18" customHeight="1" x14ac:dyDescent="0.2">
      <c r="A45" s="38">
        <v>30</v>
      </c>
      <c r="B45" s="39"/>
      <c r="C45" s="39"/>
      <c r="D45" s="39"/>
      <c r="E45" s="40"/>
      <c r="F45" s="56" t="s">
        <v>44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8"/>
      <c r="AU45" s="38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8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40"/>
      <c r="BU45" s="38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40"/>
      <c r="CT45" s="38">
        <v>7</v>
      </c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8">
        <v>7</v>
      </c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40"/>
      <c r="DT45" s="38">
        <v>11</v>
      </c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40"/>
      <c r="ES45" s="38">
        <v>11</v>
      </c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40"/>
    </row>
    <row r="46" spans="1:161" s="16" customFormat="1" ht="18" customHeight="1" x14ac:dyDescent="0.2">
      <c r="A46" s="38">
        <v>31</v>
      </c>
      <c r="B46" s="39"/>
      <c r="C46" s="39"/>
      <c r="D46" s="39"/>
      <c r="E46" s="40"/>
      <c r="F46" s="53" t="s">
        <v>45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5"/>
      <c r="AU46" s="47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7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9"/>
      <c r="BU46" s="47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9"/>
      <c r="CT46" s="47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7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9"/>
      <c r="DT46" s="47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9"/>
      <c r="ES46" s="47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9"/>
    </row>
    <row r="47" spans="1:161" s="16" customFormat="1" ht="18" customHeight="1" x14ac:dyDescent="0.2">
      <c r="A47" s="38">
        <v>32</v>
      </c>
      <c r="B47" s="39"/>
      <c r="C47" s="39"/>
      <c r="D47" s="39"/>
      <c r="E47" s="40"/>
      <c r="F47" s="56" t="s">
        <v>46</v>
      </c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8"/>
      <c r="AU47" s="38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8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40"/>
      <c r="BU47" s="38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40"/>
      <c r="CT47" s="38">
        <v>98</v>
      </c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8">
        <v>94</v>
      </c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40"/>
      <c r="DT47" s="38">
        <v>26</v>
      </c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40"/>
      <c r="ES47" s="38">
        <v>26</v>
      </c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40"/>
    </row>
    <row r="48" spans="1:161" s="16" customFormat="1" ht="18" customHeight="1" x14ac:dyDescent="0.2">
      <c r="A48" s="38">
        <v>33</v>
      </c>
      <c r="B48" s="39"/>
      <c r="C48" s="39"/>
      <c r="D48" s="39"/>
      <c r="E48" s="40"/>
      <c r="F48" s="56" t="s">
        <v>47</v>
      </c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8"/>
      <c r="AU48" s="38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8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40"/>
      <c r="BU48" s="38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8">
        <v>11</v>
      </c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8">
        <v>10</v>
      </c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40"/>
      <c r="DT48" s="38">
        <v>3</v>
      </c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40"/>
      <c r="ES48" s="38">
        <v>3</v>
      </c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40"/>
    </row>
    <row r="49" spans="1:161" s="16" customFormat="1" ht="18" customHeight="1" x14ac:dyDescent="0.2">
      <c r="A49" s="38">
        <v>34</v>
      </c>
      <c r="B49" s="39"/>
      <c r="C49" s="39"/>
      <c r="D49" s="39"/>
      <c r="E49" s="40"/>
      <c r="F49" s="53" t="s">
        <v>48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5"/>
      <c r="AU49" s="47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7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9"/>
      <c r="BU49" s="47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9"/>
      <c r="CT49" s="47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7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9"/>
      <c r="DT49" s="47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9"/>
      <c r="ES49" s="47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9"/>
    </row>
    <row r="50" spans="1:161" s="16" customFormat="1" ht="18" customHeight="1" x14ac:dyDescent="0.2">
      <c r="A50" s="38">
        <v>35</v>
      </c>
      <c r="B50" s="39"/>
      <c r="C50" s="39"/>
      <c r="D50" s="39"/>
      <c r="E50" s="40"/>
      <c r="F50" s="56" t="s">
        <v>49</v>
      </c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8"/>
      <c r="AU50" s="38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8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40"/>
      <c r="BU50" s="38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40"/>
      <c r="CT50" s="38">
        <v>71</v>
      </c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8">
        <v>68</v>
      </c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40"/>
      <c r="DT50" s="38">
        <v>24</v>
      </c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40"/>
      <c r="ES50" s="38">
        <v>24</v>
      </c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40"/>
    </row>
    <row r="51" spans="1:161" s="16" customFormat="1" ht="18" customHeight="1" x14ac:dyDescent="0.2">
      <c r="A51" s="38">
        <v>36</v>
      </c>
      <c r="B51" s="39"/>
      <c r="C51" s="39"/>
      <c r="D51" s="39"/>
      <c r="E51" s="40"/>
      <c r="F51" s="56" t="s">
        <v>50</v>
      </c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8"/>
      <c r="AU51" s="38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8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40"/>
      <c r="BU51" s="38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40"/>
      <c r="CT51" s="38">
        <v>10</v>
      </c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8">
        <v>6</v>
      </c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40"/>
      <c r="DT51" s="38">
        <v>6</v>
      </c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40"/>
      <c r="ES51" s="38">
        <v>6</v>
      </c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40"/>
    </row>
    <row r="52" spans="1:161" s="16" customFormat="1" ht="18" customHeight="1" x14ac:dyDescent="0.2">
      <c r="A52" s="38">
        <v>37</v>
      </c>
      <c r="B52" s="39"/>
      <c r="C52" s="39"/>
      <c r="D52" s="39"/>
      <c r="E52" s="40"/>
      <c r="F52" s="56" t="s">
        <v>51</v>
      </c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8"/>
      <c r="AU52" s="38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8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40"/>
      <c r="BU52" s="38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40"/>
      <c r="CT52" s="38">
        <v>3</v>
      </c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8">
        <v>3</v>
      </c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40"/>
      <c r="DT52" s="38">
        <v>6</v>
      </c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40"/>
      <c r="ES52" s="38">
        <v>6</v>
      </c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40"/>
    </row>
    <row r="53" spans="1:161" s="16" customFormat="1" ht="18" customHeight="1" x14ac:dyDescent="0.2">
      <c r="A53" s="38">
        <v>38</v>
      </c>
      <c r="B53" s="39"/>
      <c r="C53" s="39"/>
      <c r="D53" s="39"/>
      <c r="E53" s="40"/>
      <c r="F53" s="56" t="s">
        <v>52</v>
      </c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8"/>
      <c r="AU53" s="38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8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40"/>
      <c r="BU53" s="38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40"/>
      <c r="CT53" s="38">
        <v>1</v>
      </c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8">
        <v>1</v>
      </c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40"/>
      <c r="DT53" s="38">
        <v>0</v>
      </c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40"/>
      <c r="ES53" s="38">
        <v>0</v>
      </c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40"/>
    </row>
    <row r="54" spans="1:161" s="16" customFormat="1" ht="18" customHeight="1" x14ac:dyDescent="0.2">
      <c r="A54" s="38">
        <v>39</v>
      </c>
      <c r="B54" s="39"/>
      <c r="C54" s="39"/>
      <c r="D54" s="39"/>
      <c r="E54" s="40"/>
      <c r="F54" s="53" t="s">
        <v>53</v>
      </c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5"/>
      <c r="AU54" s="38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8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40"/>
      <c r="BU54" s="38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40"/>
      <c r="CT54" s="38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8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40"/>
      <c r="DT54" s="38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40"/>
      <c r="ES54" s="38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40"/>
    </row>
    <row r="55" spans="1:161" s="16" customFormat="1" ht="18" customHeight="1" x14ac:dyDescent="0.2">
      <c r="A55" s="38">
        <v>40</v>
      </c>
      <c r="B55" s="39"/>
      <c r="C55" s="39"/>
      <c r="D55" s="39"/>
      <c r="E55" s="40"/>
      <c r="F55" s="56" t="s">
        <v>54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8"/>
      <c r="AU55" s="38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8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40"/>
      <c r="BU55" s="38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40"/>
      <c r="CT55" s="38">
        <v>41</v>
      </c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8">
        <v>39</v>
      </c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40"/>
      <c r="DT55" s="38">
        <v>18</v>
      </c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40"/>
      <c r="ES55" s="38">
        <v>18</v>
      </c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40"/>
    </row>
    <row r="56" spans="1:161" s="13" customFormat="1" ht="18" customHeight="1" x14ac:dyDescent="0.2">
      <c r="A56" s="38">
        <v>41</v>
      </c>
      <c r="B56" s="39"/>
      <c r="C56" s="39"/>
      <c r="D56" s="39"/>
      <c r="E56" s="40"/>
      <c r="F56" s="53" t="s">
        <v>55</v>
      </c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5"/>
      <c r="AU56" s="47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7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9"/>
      <c r="BU56" s="47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9"/>
      <c r="CT56" s="47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7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9"/>
      <c r="DT56" s="47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9"/>
      <c r="ES56" s="47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9"/>
    </row>
    <row r="57" spans="1:161" s="13" customFormat="1" ht="18" customHeight="1" x14ac:dyDescent="0.2">
      <c r="A57" s="38">
        <v>42</v>
      </c>
      <c r="B57" s="39"/>
      <c r="C57" s="39"/>
      <c r="D57" s="39"/>
      <c r="E57" s="40"/>
      <c r="F57" s="56" t="s">
        <v>56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8"/>
      <c r="AU57" s="38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8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40"/>
      <c r="BU57" s="38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40"/>
      <c r="CT57" s="38">
        <v>56</v>
      </c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8">
        <v>53</v>
      </c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40"/>
      <c r="DT57" s="38">
        <v>0</v>
      </c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40"/>
      <c r="ES57" s="38">
        <v>0</v>
      </c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40"/>
    </row>
    <row r="58" spans="1:161" s="16" customFormat="1" ht="18" customHeight="1" x14ac:dyDescent="0.2">
      <c r="A58" s="38">
        <v>43</v>
      </c>
      <c r="B58" s="39"/>
      <c r="C58" s="39"/>
      <c r="D58" s="39"/>
      <c r="E58" s="40"/>
      <c r="F58" s="56" t="s">
        <v>57</v>
      </c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8"/>
      <c r="AU58" s="38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8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40"/>
      <c r="BU58" s="38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40"/>
      <c r="CT58" s="38">
        <v>3</v>
      </c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8">
        <v>3</v>
      </c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40"/>
      <c r="DT58" s="38">
        <v>0</v>
      </c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40"/>
      <c r="ES58" s="38">
        <v>0</v>
      </c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40"/>
    </row>
    <row r="59" spans="1:161" s="16" customFormat="1" ht="18" customHeight="1" x14ac:dyDescent="0.2">
      <c r="A59" s="38">
        <v>44</v>
      </c>
      <c r="B59" s="39"/>
      <c r="C59" s="39"/>
      <c r="D59" s="39"/>
      <c r="E59" s="40"/>
      <c r="F59" s="53" t="s">
        <v>58</v>
      </c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5"/>
      <c r="AU59" s="38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8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40"/>
      <c r="BU59" s="38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40"/>
      <c r="CT59" s="38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8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40"/>
      <c r="DT59" s="38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40"/>
      <c r="ES59" s="38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40"/>
    </row>
    <row r="60" spans="1:161" s="16" customFormat="1" ht="18" customHeight="1" x14ac:dyDescent="0.2">
      <c r="A60" s="38">
        <v>45</v>
      </c>
      <c r="B60" s="39"/>
      <c r="C60" s="39"/>
      <c r="D60" s="39"/>
      <c r="E60" s="40"/>
      <c r="F60" s="56" t="s">
        <v>59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8"/>
      <c r="AU60" s="38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8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40"/>
      <c r="BU60" s="38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40"/>
      <c r="CT60" s="38">
        <v>0</v>
      </c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8">
        <v>0</v>
      </c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40"/>
      <c r="DT60" s="38">
        <v>0</v>
      </c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40"/>
      <c r="ES60" s="38">
        <v>0</v>
      </c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40"/>
    </row>
    <row r="61" spans="1:161" s="16" customFormat="1" ht="18" customHeight="1" x14ac:dyDescent="0.2">
      <c r="A61" s="38">
        <v>46</v>
      </c>
      <c r="B61" s="39"/>
      <c r="C61" s="39"/>
      <c r="D61" s="39"/>
      <c r="E61" s="40"/>
      <c r="F61" s="56" t="s">
        <v>60</v>
      </c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8"/>
      <c r="AU61" s="38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8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40"/>
      <c r="BU61" s="38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40"/>
      <c r="CT61" s="38">
        <v>1</v>
      </c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8">
        <v>1</v>
      </c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40"/>
      <c r="DT61" s="38">
        <v>0</v>
      </c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40"/>
      <c r="ES61" s="38">
        <v>0</v>
      </c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40"/>
    </row>
    <row r="62" spans="1:161" s="16" customFormat="1" ht="18" customHeight="1" x14ac:dyDescent="0.2">
      <c r="A62" s="38">
        <v>47</v>
      </c>
      <c r="B62" s="39"/>
      <c r="C62" s="39"/>
      <c r="D62" s="39"/>
      <c r="E62" s="40"/>
      <c r="F62" s="53" t="s">
        <v>61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8"/>
      <c r="AU62" s="38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8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40"/>
      <c r="BU62" s="38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40"/>
      <c r="CT62" s="38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8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40"/>
      <c r="DT62" s="38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40"/>
      <c r="ES62" s="38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40"/>
    </row>
    <row r="63" spans="1:161" s="16" customFormat="1" ht="18" customHeight="1" x14ac:dyDescent="0.2">
      <c r="A63" s="38">
        <v>48</v>
      </c>
      <c r="B63" s="39"/>
      <c r="C63" s="39"/>
      <c r="D63" s="39"/>
      <c r="E63" s="40"/>
      <c r="F63" s="56" t="s">
        <v>62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8"/>
      <c r="AU63" s="38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8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40"/>
      <c r="BU63" s="38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40"/>
      <c r="CT63" s="38">
        <v>43</v>
      </c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8">
        <v>41</v>
      </c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40"/>
      <c r="DT63" s="38">
        <v>0</v>
      </c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40"/>
      <c r="ES63" s="38">
        <v>0</v>
      </c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40"/>
    </row>
    <row r="64" spans="1:161" s="16" customFormat="1" ht="18" customHeight="1" x14ac:dyDescent="0.2">
      <c r="A64" s="38">
        <v>49</v>
      </c>
      <c r="B64" s="39"/>
      <c r="C64" s="39"/>
      <c r="D64" s="39"/>
      <c r="E64" s="40"/>
      <c r="F64" s="53" t="s">
        <v>63</v>
      </c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5"/>
      <c r="AU64" s="47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7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9"/>
      <c r="BU64" s="47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9"/>
      <c r="CT64" s="47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7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9"/>
      <c r="DT64" s="47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9"/>
      <c r="ES64" s="47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9"/>
    </row>
    <row r="65" spans="1:161" s="16" customFormat="1" ht="18" customHeight="1" x14ac:dyDescent="0.2">
      <c r="A65" s="38">
        <v>50</v>
      </c>
      <c r="B65" s="39"/>
      <c r="C65" s="39"/>
      <c r="D65" s="39"/>
      <c r="E65" s="40"/>
      <c r="F65" s="56" t="s">
        <v>64</v>
      </c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8"/>
      <c r="AU65" s="38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8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40"/>
      <c r="BU65" s="38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40"/>
      <c r="CT65" s="38">
        <v>79</v>
      </c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8">
        <v>72</v>
      </c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40"/>
      <c r="DT65" s="38">
        <v>21</v>
      </c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40"/>
      <c r="ES65" s="38">
        <v>21</v>
      </c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40"/>
    </row>
    <row r="66" spans="1:161" s="13" customFormat="1" ht="18" customHeight="1" x14ac:dyDescent="0.2">
      <c r="A66" s="38">
        <v>51</v>
      </c>
      <c r="B66" s="39"/>
      <c r="C66" s="39"/>
      <c r="D66" s="39"/>
      <c r="E66" s="40"/>
      <c r="F66" s="53" t="s">
        <v>65</v>
      </c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5"/>
      <c r="AU66" s="47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7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9"/>
      <c r="BU66" s="47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9"/>
      <c r="CT66" s="47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7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9"/>
      <c r="DT66" s="47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9"/>
      <c r="ES66" s="47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9"/>
    </row>
    <row r="67" spans="1:161" s="13" customFormat="1" ht="18" customHeight="1" x14ac:dyDescent="0.2">
      <c r="A67" s="38">
        <v>52</v>
      </c>
      <c r="B67" s="39"/>
      <c r="C67" s="39"/>
      <c r="D67" s="39"/>
      <c r="E67" s="40"/>
      <c r="F67" s="56" t="s">
        <v>66</v>
      </c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8"/>
      <c r="AU67" s="38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8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40"/>
      <c r="BU67" s="38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40"/>
      <c r="CT67" s="38">
        <v>68</v>
      </c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8">
        <v>64</v>
      </c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40"/>
      <c r="DT67" s="38">
        <v>12</v>
      </c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40"/>
      <c r="ES67" s="38">
        <v>12</v>
      </c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40"/>
    </row>
    <row r="68" spans="1:161" s="16" customFormat="1" ht="18" customHeight="1" x14ac:dyDescent="0.2">
      <c r="A68" s="38">
        <v>53</v>
      </c>
      <c r="B68" s="39"/>
      <c r="C68" s="39"/>
      <c r="D68" s="39"/>
      <c r="E68" s="40"/>
      <c r="F68" s="56" t="s">
        <v>67</v>
      </c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8"/>
      <c r="AU68" s="38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8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40"/>
      <c r="BU68" s="38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40"/>
      <c r="CT68" s="38">
        <v>4</v>
      </c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8">
        <v>2</v>
      </c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40"/>
      <c r="DT68" s="38">
        <v>0</v>
      </c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40"/>
      <c r="ES68" s="38">
        <v>0</v>
      </c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40"/>
    </row>
    <row r="69" spans="1:161" s="16" customFormat="1" ht="18" customHeight="1" x14ac:dyDescent="0.2">
      <c r="A69" s="38">
        <v>54</v>
      </c>
      <c r="B69" s="39"/>
      <c r="C69" s="39"/>
      <c r="D69" s="39"/>
      <c r="E69" s="40"/>
      <c r="F69" s="53" t="s">
        <v>68</v>
      </c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5"/>
      <c r="AU69" s="47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7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9"/>
      <c r="BU69" s="47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9"/>
      <c r="CT69" s="47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7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9"/>
      <c r="DT69" s="47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9"/>
      <c r="ES69" s="47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9"/>
    </row>
    <row r="70" spans="1:161" s="16" customFormat="1" ht="18" customHeight="1" x14ac:dyDescent="0.2">
      <c r="A70" s="38">
        <v>55</v>
      </c>
      <c r="B70" s="39"/>
      <c r="C70" s="39"/>
      <c r="D70" s="39"/>
      <c r="E70" s="40"/>
      <c r="F70" s="56" t="s">
        <v>69</v>
      </c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8"/>
      <c r="AU70" s="38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8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40"/>
      <c r="BU70" s="38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40"/>
      <c r="CT70" s="38">
        <v>56</v>
      </c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8">
        <v>50</v>
      </c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40"/>
      <c r="DT70" s="38">
        <v>6</v>
      </c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40"/>
      <c r="ES70" s="38">
        <v>6</v>
      </c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40"/>
    </row>
    <row r="71" spans="1:161" s="17" customFormat="1" ht="12.75" customHeight="1" x14ac:dyDescent="0.2">
      <c r="A71" s="44" t="s">
        <v>70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6"/>
      <c r="AU71" s="47">
        <v>0</v>
      </c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7">
        <v>0</v>
      </c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9"/>
      <c r="BU71" s="47">
        <v>0</v>
      </c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9"/>
      <c r="CT71" s="47">
        <f>SUM(CT16:DF70)</f>
        <v>1352</v>
      </c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7">
        <f>SUM(DG16:DS70)</f>
        <v>1262</v>
      </c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9"/>
      <c r="DT71" s="47">
        <f>SUM(DT16:ER70)</f>
        <v>226</v>
      </c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9"/>
      <c r="ES71" s="47">
        <f>SUM(ES16:FE70)</f>
        <v>226</v>
      </c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9"/>
    </row>
    <row r="72" spans="1:161" s="2" customFormat="1" ht="12.75" customHeight="1" x14ac:dyDescent="0.2">
      <c r="B72" s="18"/>
      <c r="C72" s="18"/>
      <c r="D72" s="18"/>
      <c r="E72" s="18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</row>
    <row r="73" spans="1:161" s="2" customFormat="1" x14ac:dyDescent="0.2">
      <c r="A73" s="22" t="s">
        <v>71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59" t="s">
        <v>72</v>
      </c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14"/>
      <c r="DD73" s="14"/>
      <c r="DE73" s="14"/>
      <c r="DF73" s="14"/>
      <c r="DG73" s="14"/>
    </row>
    <row r="74" spans="1:161" s="7" customForma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60" t="s">
        <v>73</v>
      </c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14"/>
      <c r="DD74" s="14"/>
      <c r="DE74" s="14"/>
      <c r="DF74" s="14"/>
      <c r="DG74" s="14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</row>
    <row r="75" spans="1:161" s="12" customFormat="1" ht="12.75" customHeight="1" x14ac:dyDescent="0.2">
      <c r="A75" s="61" t="s">
        <v>74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7"/>
      <c r="AF75" s="7"/>
      <c r="AG75" s="7"/>
      <c r="AH75" s="7"/>
      <c r="AI75" s="7"/>
      <c r="AJ75" s="61" t="s">
        <v>75</v>
      </c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</row>
    <row r="76" spans="1:161" ht="12.75" customHeight="1" x14ac:dyDescent="0.25">
      <c r="A76" s="60" t="s">
        <v>76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19"/>
      <c r="AF76" s="19"/>
      <c r="AG76" s="19"/>
      <c r="AH76" s="19"/>
      <c r="AI76" s="12"/>
      <c r="AJ76" s="60" t="s">
        <v>77</v>
      </c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 t="s">
        <v>78</v>
      </c>
    </row>
  </sheetData>
  <mergeCells count="537">
    <mergeCell ref="AP74:DB74"/>
    <mergeCell ref="A75:AD75"/>
    <mergeCell ref="AJ75:BM75"/>
    <mergeCell ref="A76:AD76"/>
    <mergeCell ref="AJ76:BM76"/>
    <mergeCell ref="A71:AT71"/>
    <mergeCell ref="AU71:BG71"/>
    <mergeCell ref="BH71:BT71"/>
    <mergeCell ref="BU71:CS71"/>
    <mergeCell ref="CT71:DF71"/>
    <mergeCell ref="DG71:DS71"/>
    <mergeCell ref="DT71:ER71"/>
    <mergeCell ref="ES71:FE71"/>
    <mergeCell ref="A73:AO73"/>
    <mergeCell ref="AP73:DB73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EN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49"/>
  <sheetViews>
    <sheetView topLeftCell="A14" workbookViewId="0">
      <selection activeCell="DT38" sqref="DT38:ER38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H2" s="20" t="s">
        <v>0</v>
      </c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9" customFormat="1" ht="12.75" customHeight="1" x14ac:dyDescent="0.2"/>
    <row r="6" spans="1:161" s="2" customFormat="1" ht="13.5" customHeight="1" x14ac:dyDescent="0.2">
      <c r="A6" s="22" t="s">
        <v>79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</row>
    <row r="7" spans="1:161" s="9" customFormat="1" x14ac:dyDescent="0.2"/>
    <row r="8" spans="1:161" s="2" customFormat="1" ht="13.5" customHeight="1" x14ac:dyDescent="0.2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</row>
    <row r="9" spans="1:161" s="10" customFormat="1" x14ac:dyDescent="0.2"/>
    <row r="10" spans="1:161" s="5" customFormat="1" ht="13.5" customHeight="1" x14ac:dyDescent="0.2">
      <c r="A10" s="22" t="s">
        <v>80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23" t="s">
        <v>5</v>
      </c>
      <c r="B12" s="24"/>
      <c r="C12" s="24"/>
      <c r="D12" s="24"/>
      <c r="E12" s="25"/>
      <c r="F12" s="23" t="s">
        <v>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  <c r="AU12" s="32" t="s">
        <v>7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4"/>
      <c r="CT12" s="33" t="s">
        <v>8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4"/>
      <c r="ES12" s="23" t="s">
        <v>9</v>
      </c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5"/>
    </row>
    <row r="13" spans="1:161" s="12" customFormat="1" ht="42" customHeight="1" x14ac:dyDescent="0.2">
      <c r="A13" s="26"/>
      <c r="B13" s="27"/>
      <c r="C13" s="27"/>
      <c r="D13" s="27"/>
      <c r="E13" s="28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8"/>
      <c r="AU13" s="35" t="s">
        <v>10</v>
      </c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7"/>
      <c r="BU13" s="23" t="s">
        <v>12</v>
      </c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5"/>
      <c r="CT13" s="35" t="s">
        <v>10</v>
      </c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7"/>
      <c r="DT13" s="23" t="s">
        <v>12</v>
      </c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5"/>
      <c r="ES13" s="26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8"/>
    </row>
    <row r="14" spans="1:161" s="13" customFormat="1" ht="28.5" customHeight="1" x14ac:dyDescent="0.2">
      <c r="A14" s="29"/>
      <c r="B14" s="30"/>
      <c r="C14" s="30"/>
      <c r="D14" s="30"/>
      <c r="E14" s="31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1"/>
      <c r="AU14" s="38" t="s">
        <v>13</v>
      </c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40"/>
      <c r="BH14" s="38" t="s">
        <v>14</v>
      </c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40"/>
      <c r="BU14" s="29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1"/>
      <c r="CT14" s="38" t="s">
        <v>13</v>
      </c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40"/>
      <c r="DG14" s="38" t="s">
        <v>14</v>
      </c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40"/>
      <c r="DT14" s="29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1"/>
      <c r="ES14" s="29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pans="1:161" s="14" customFormat="1" x14ac:dyDescent="0.2">
      <c r="A15" s="41">
        <v>1</v>
      </c>
      <c r="B15" s="42"/>
      <c r="C15" s="42"/>
      <c r="D15" s="42"/>
      <c r="E15" s="43"/>
      <c r="F15" s="41">
        <v>2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3"/>
      <c r="AU15" s="41">
        <v>3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1">
        <v>4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3"/>
      <c r="BU15" s="41">
        <v>5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1">
        <v>6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1">
        <v>7</v>
      </c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1">
        <v>8</v>
      </c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1">
        <v>9</v>
      </c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3"/>
    </row>
    <row r="16" spans="1:161" s="16" customFormat="1" ht="18" customHeight="1" x14ac:dyDescent="0.2">
      <c r="A16" s="50">
        <v>1</v>
      </c>
      <c r="B16" s="51"/>
      <c r="C16" s="51"/>
      <c r="D16" s="51"/>
      <c r="E16" s="52"/>
      <c r="F16" s="53" t="s">
        <v>81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5"/>
      <c r="AU16" s="47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7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9"/>
      <c r="BU16" s="47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9"/>
      <c r="CT16" s="47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7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9"/>
      <c r="DT16" s="47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9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3" customFormat="1" ht="18" customHeight="1" x14ac:dyDescent="0.2">
      <c r="A17" s="50">
        <v>2</v>
      </c>
      <c r="B17" s="51"/>
      <c r="C17" s="51"/>
      <c r="D17" s="51"/>
      <c r="E17" s="52"/>
      <c r="F17" s="56" t="s">
        <v>82</v>
      </c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8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8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40"/>
      <c r="BU17" s="38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40"/>
      <c r="CT17" s="38">
        <v>2</v>
      </c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8">
        <v>2</v>
      </c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40"/>
      <c r="DT17" s="38">
        <v>0</v>
      </c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40"/>
      <c r="ES17" s="38">
        <v>0</v>
      </c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40"/>
    </row>
    <row r="18" spans="1:161" s="13" customFormat="1" ht="18" customHeight="1" x14ac:dyDescent="0.2">
      <c r="A18" s="50">
        <v>3</v>
      </c>
      <c r="B18" s="51"/>
      <c r="C18" s="51"/>
      <c r="D18" s="51"/>
      <c r="E18" s="52"/>
      <c r="F18" s="56" t="s">
        <v>83</v>
      </c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8"/>
      <c r="AU18" s="38">
        <v>6</v>
      </c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8">
        <v>6</v>
      </c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40"/>
      <c r="BU18" s="38">
        <v>0</v>
      </c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40"/>
      <c r="CT18" s="38">
        <v>24</v>
      </c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8">
        <v>20</v>
      </c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40"/>
      <c r="DT18" s="38">
        <v>2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40"/>
      <c r="ES18" s="38">
        <v>2</v>
      </c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40"/>
    </row>
    <row r="19" spans="1:161" s="16" customFormat="1" ht="18" customHeight="1" x14ac:dyDescent="0.2">
      <c r="A19" s="50">
        <v>4</v>
      </c>
      <c r="B19" s="51"/>
      <c r="C19" s="51"/>
      <c r="D19" s="51"/>
      <c r="E19" s="52"/>
      <c r="F19" s="53" t="s">
        <v>21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5"/>
      <c r="AU19" s="47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7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9"/>
      <c r="BU19" s="47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9"/>
      <c r="CT19" s="47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7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9"/>
      <c r="DT19" s="47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9"/>
      <c r="ES19" s="47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9"/>
    </row>
    <row r="20" spans="1:161" s="16" customFormat="1" ht="18" customHeight="1" x14ac:dyDescent="0.2">
      <c r="A20" s="50">
        <v>5</v>
      </c>
      <c r="B20" s="51"/>
      <c r="C20" s="51"/>
      <c r="D20" s="51"/>
      <c r="E20" s="52"/>
      <c r="F20" s="56" t="s">
        <v>84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8"/>
      <c r="AU20" s="38">
        <v>14</v>
      </c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8">
        <v>12</v>
      </c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40"/>
      <c r="BU20" s="38">
        <v>14</v>
      </c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40"/>
      <c r="CT20" s="38">
        <v>4</v>
      </c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8">
        <v>4</v>
      </c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40"/>
      <c r="DT20" s="38">
        <v>0</v>
      </c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40"/>
      <c r="ES20" s="38">
        <f>DT20+BU20</f>
        <v>14</v>
      </c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40"/>
    </row>
    <row r="21" spans="1:161" s="16" customFormat="1" ht="18" customHeight="1" x14ac:dyDescent="0.2">
      <c r="A21" s="50">
        <v>6</v>
      </c>
      <c r="B21" s="51"/>
      <c r="C21" s="51"/>
      <c r="D21" s="51"/>
      <c r="E21" s="52"/>
      <c r="F21" s="53" t="s">
        <v>33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5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8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40"/>
      <c r="BU21" s="38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40"/>
      <c r="CT21" s="38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8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40"/>
      <c r="DT21" s="38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40"/>
      <c r="ES21" s="38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40"/>
    </row>
    <row r="22" spans="1:161" s="16" customFormat="1" ht="18" customHeight="1" x14ac:dyDescent="0.2">
      <c r="A22" s="50">
        <v>7</v>
      </c>
      <c r="B22" s="51"/>
      <c r="C22" s="51"/>
      <c r="D22" s="51"/>
      <c r="E22" s="52"/>
      <c r="F22" s="56" t="s">
        <v>35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8"/>
      <c r="AU22" s="38">
        <v>3</v>
      </c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8">
        <v>3</v>
      </c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40"/>
      <c r="BU22" s="38">
        <v>4</v>
      </c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40"/>
      <c r="CT22" s="38">
        <v>0</v>
      </c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8">
        <v>0</v>
      </c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40"/>
      <c r="DT22" s="38">
        <v>0</v>
      </c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40"/>
      <c r="ES22" s="38">
        <f>DT22+BU22</f>
        <v>4</v>
      </c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40"/>
    </row>
    <row r="23" spans="1:161" s="16" customFormat="1" ht="18" customHeight="1" x14ac:dyDescent="0.2">
      <c r="A23" s="50">
        <v>8</v>
      </c>
      <c r="B23" s="51"/>
      <c r="C23" s="51"/>
      <c r="D23" s="51"/>
      <c r="E23" s="52"/>
      <c r="F23" s="53" t="s">
        <v>39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5"/>
      <c r="AU23" s="38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8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40"/>
      <c r="BU23" s="38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40"/>
      <c r="CT23" s="38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8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  <c r="DT23" s="38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40"/>
      <c r="ES23" s="38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40"/>
    </row>
    <row r="24" spans="1:161" s="16" customFormat="1" ht="18" customHeight="1" x14ac:dyDescent="0.2">
      <c r="A24" s="50">
        <v>9</v>
      </c>
      <c r="B24" s="51"/>
      <c r="C24" s="51"/>
      <c r="D24" s="51"/>
      <c r="E24" s="52"/>
      <c r="F24" s="56" t="s">
        <v>40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8"/>
      <c r="AU24" s="38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8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40"/>
      <c r="BU24" s="38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40"/>
      <c r="CT24" s="38">
        <v>18</v>
      </c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8">
        <v>18</v>
      </c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  <c r="DT24" s="38">
        <v>3</v>
      </c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40"/>
      <c r="ES24" s="38">
        <v>3</v>
      </c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40"/>
    </row>
    <row r="25" spans="1:161" s="16" customFormat="1" ht="18" customHeight="1" x14ac:dyDescent="0.2">
      <c r="A25" s="50">
        <v>10</v>
      </c>
      <c r="B25" s="51"/>
      <c r="C25" s="51"/>
      <c r="D25" s="51"/>
      <c r="E25" s="52"/>
      <c r="F25" s="53" t="s">
        <v>85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  <c r="AU25" s="47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7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9"/>
      <c r="BU25" s="47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9"/>
      <c r="CT25" s="47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7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9"/>
      <c r="DT25" s="47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9"/>
      <c r="ES25" s="47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9"/>
    </row>
    <row r="26" spans="1:161" s="16" customFormat="1" ht="18" customHeight="1" x14ac:dyDescent="0.2">
      <c r="A26" s="50">
        <v>11</v>
      </c>
      <c r="B26" s="51"/>
      <c r="C26" s="51"/>
      <c r="D26" s="51"/>
      <c r="E26" s="52"/>
      <c r="F26" s="56" t="s">
        <v>86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8"/>
      <c r="AU26" s="38">
        <v>11</v>
      </c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8">
        <v>11</v>
      </c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40"/>
      <c r="BU26" s="38">
        <v>0</v>
      </c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40"/>
      <c r="CT26" s="38">
        <v>74</v>
      </c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8">
        <v>73</v>
      </c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  <c r="DT26" s="38">
        <v>0</v>
      </c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40"/>
      <c r="ES26" s="38">
        <v>0</v>
      </c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40"/>
    </row>
    <row r="27" spans="1:161" s="16" customFormat="1" ht="18" customHeight="1" x14ac:dyDescent="0.2">
      <c r="A27" s="50">
        <v>12</v>
      </c>
      <c r="B27" s="51"/>
      <c r="C27" s="51"/>
      <c r="D27" s="51"/>
      <c r="E27" s="52"/>
      <c r="F27" s="53" t="s">
        <v>87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5"/>
      <c r="AU27" s="47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7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9"/>
      <c r="BU27" s="47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9"/>
      <c r="CT27" s="47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7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9"/>
      <c r="DT27" s="47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9"/>
      <c r="ES27" s="47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9"/>
    </row>
    <row r="28" spans="1:161" s="16" customFormat="1" ht="18" customHeight="1" x14ac:dyDescent="0.2">
      <c r="A28" s="50">
        <v>13</v>
      </c>
      <c r="B28" s="51"/>
      <c r="C28" s="51"/>
      <c r="D28" s="51"/>
      <c r="E28" s="52"/>
      <c r="F28" s="56" t="s">
        <v>88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8"/>
      <c r="AU28" s="38">
        <v>38</v>
      </c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8">
        <v>37</v>
      </c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40"/>
      <c r="BU28" s="38">
        <v>14</v>
      </c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40"/>
      <c r="CT28" s="38">
        <v>34</v>
      </c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8">
        <v>34</v>
      </c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40"/>
      <c r="DT28" s="38">
        <v>4</v>
      </c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40"/>
      <c r="ES28" s="38">
        <f>DT28+BU28</f>
        <v>18</v>
      </c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40"/>
    </row>
    <row r="29" spans="1:161" s="16" customFormat="1" ht="18" customHeight="1" x14ac:dyDescent="0.2">
      <c r="A29" s="50">
        <v>14</v>
      </c>
      <c r="B29" s="51"/>
      <c r="C29" s="51"/>
      <c r="D29" s="51"/>
      <c r="E29" s="52"/>
      <c r="F29" s="56" t="s">
        <v>89</v>
      </c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8"/>
      <c r="AU29" s="38">
        <v>3</v>
      </c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8">
        <v>3</v>
      </c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40"/>
      <c r="BU29" s="38">
        <v>0</v>
      </c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40"/>
      <c r="CT29" s="38">
        <v>101</v>
      </c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8">
        <v>90</v>
      </c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40"/>
      <c r="DT29" s="38">
        <v>2</v>
      </c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40"/>
      <c r="ES29" s="38">
        <v>2</v>
      </c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40"/>
    </row>
    <row r="30" spans="1:161" s="13" customFormat="1" ht="18" customHeight="1" x14ac:dyDescent="0.2">
      <c r="A30" s="50">
        <v>15</v>
      </c>
      <c r="B30" s="51"/>
      <c r="C30" s="51"/>
      <c r="D30" s="51"/>
      <c r="E30" s="52"/>
      <c r="F30" s="53" t="s">
        <v>90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5"/>
      <c r="AU30" s="47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7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9"/>
      <c r="BU30" s="47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9"/>
      <c r="CT30" s="47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7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9"/>
      <c r="DT30" s="47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9"/>
      <c r="ES30" s="47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9"/>
    </row>
    <row r="31" spans="1:161" s="16" customFormat="1" ht="18" customHeight="1" x14ac:dyDescent="0.2">
      <c r="A31" s="50">
        <v>16</v>
      </c>
      <c r="B31" s="51"/>
      <c r="C31" s="51"/>
      <c r="D31" s="51"/>
      <c r="E31" s="52"/>
      <c r="F31" s="56" t="s">
        <v>91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8"/>
      <c r="AU31" s="38">
        <v>24</v>
      </c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8">
        <v>24</v>
      </c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40"/>
      <c r="BU31" s="38">
        <v>30</v>
      </c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8">
        <v>44</v>
      </c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8">
        <v>38</v>
      </c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40"/>
      <c r="DT31" s="38">
        <v>7</v>
      </c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40"/>
      <c r="ES31" s="38">
        <f>DT31+BU31</f>
        <v>37</v>
      </c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40"/>
    </row>
    <row r="32" spans="1:161" s="16" customFormat="1" ht="18" customHeight="1" x14ac:dyDescent="0.2">
      <c r="A32" s="50">
        <v>17</v>
      </c>
      <c r="B32" s="51"/>
      <c r="C32" s="51"/>
      <c r="D32" s="51"/>
      <c r="E32" s="52"/>
      <c r="F32" s="53" t="s">
        <v>45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5"/>
      <c r="AU32" s="47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7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9"/>
      <c r="BU32" s="47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9"/>
      <c r="CT32" s="47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7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9"/>
      <c r="DT32" s="47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9"/>
      <c r="ES32" s="47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9"/>
    </row>
    <row r="33" spans="1:161" s="16" customFormat="1" ht="18" customHeight="1" x14ac:dyDescent="0.2">
      <c r="A33" s="50">
        <v>18</v>
      </c>
      <c r="B33" s="51"/>
      <c r="C33" s="51"/>
      <c r="D33" s="51"/>
      <c r="E33" s="52"/>
      <c r="F33" s="56" t="s">
        <v>46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8"/>
      <c r="AU33" s="38">
        <v>55</v>
      </c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8">
        <v>54</v>
      </c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40"/>
      <c r="BU33" s="38">
        <v>70</v>
      </c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40"/>
      <c r="CT33" s="38">
        <v>46</v>
      </c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8">
        <v>46</v>
      </c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40"/>
      <c r="DT33" s="38">
        <v>5</v>
      </c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40"/>
      <c r="ES33" s="38">
        <f>DT33+BU33</f>
        <v>75</v>
      </c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40"/>
    </row>
    <row r="34" spans="1:161" s="16" customFormat="1" ht="18" customHeight="1" x14ac:dyDescent="0.2">
      <c r="A34" s="50">
        <v>19</v>
      </c>
      <c r="B34" s="51"/>
      <c r="C34" s="51"/>
      <c r="D34" s="51"/>
      <c r="E34" s="52"/>
      <c r="F34" s="53" t="s">
        <v>53</v>
      </c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5"/>
      <c r="AU34" s="38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8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40"/>
      <c r="BU34" s="38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40"/>
      <c r="CT34" s="38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8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40"/>
      <c r="DT34" s="38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40"/>
      <c r="ES34" s="38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40"/>
    </row>
    <row r="35" spans="1:161" s="16" customFormat="1" ht="18" customHeight="1" x14ac:dyDescent="0.2">
      <c r="A35" s="50">
        <v>20</v>
      </c>
      <c r="B35" s="51"/>
      <c r="C35" s="51"/>
      <c r="D35" s="51"/>
      <c r="E35" s="52"/>
      <c r="F35" s="56" t="s">
        <v>54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8"/>
      <c r="AU35" s="38">
        <v>13</v>
      </c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8">
        <v>13</v>
      </c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40"/>
      <c r="BU35" s="38">
        <v>5</v>
      </c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40"/>
      <c r="CT35" s="38">
        <v>45</v>
      </c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8">
        <v>45</v>
      </c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40"/>
      <c r="DT35" s="38">
        <v>0</v>
      </c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40"/>
      <c r="ES35" s="38">
        <f>DT35+BU35</f>
        <v>5</v>
      </c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40"/>
    </row>
    <row r="36" spans="1:161" s="16" customFormat="1" ht="18" customHeight="1" x14ac:dyDescent="0.2">
      <c r="A36" s="50">
        <v>21</v>
      </c>
      <c r="B36" s="51"/>
      <c r="C36" s="51"/>
      <c r="D36" s="51"/>
      <c r="E36" s="52"/>
      <c r="F36" s="53" t="s">
        <v>55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5"/>
      <c r="AU36" s="38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8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40"/>
      <c r="BU36" s="38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40"/>
      <c r="CT36" s="38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8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40"/>
      <c r="DT36" s="38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40"/>
      <c r="ES36" s="38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40"/>
    </row>
    <row r="37" spans="1:161" s="16" customFormat="1" ht="18" customHeight="1" x14ac:dyDescent="0.2">
      <c r="A37" s="50">
        <v>22</v>
      </c>
      <c r="B37" s="51"/>
      <c r="C37" s="51"/>
      <c r="D37" s="51"/>
      <c r="E37" s="52"/>
      <c r="F37" s="56" t="s">
        <v>56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8"/>
      <c r="AU37" s="38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8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40"/>
      <c r="BU37" s="38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40"/>
      <c r="CT37" s="38">
        <v>2</v>
      </c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8">
        <v>2</v>
      </c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40"/>
      <c r="DT37" s="38">
        <v>0</v>
      </c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40"/>
      <c r="ES37" s="38">
        <v>0</v>
      </c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40"/>
    </row>
    <row r="38" spans="1:161" s="16" customFormat="1" ht="18" customHeight="1" x14ac:dyDescent="0.2">
      <c r="A38" s="50">
        <v>23</v>
      </c>
      <c r="B38" s="51"/>
      <c r="C38" s="51"/>
      <c r="D38" s="51"/>
      <c r="E38" s="52"/>
      <c r="F38" s="56" t="s">
        <v>57</v>
      </c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8"/>
      <c r="AU38" s="38">
        <v>5</v>
      </c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8">
        <v>5</v>
      </c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40"/>
      <c r="BU38" s="38">
        <v>3</v>
      </c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8">
        <v>0</v>
      </c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8">
        <v>0</v>
      </c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40"/>
      <c r="DT38" s="38">
        <v>0</v>
      </c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40"/>
      <c r="ES38" s="38">
        <f>DT38+BU38</f>
        <v>3</v>
      </c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40"/>
    </row>
    <row r="39" spans="1:161" s="16" customFormat="1" ht="18" customHeight="1" x14ac:dyDescent="0.2">
      <c r="A39" s="50">
        <v>24</v>
      </c>
      <c r="B39" s="51"/>
      <c r="C39" s="51"/>
      <c r="D39" s="51"/>
      <c r="E39" s="52"/>
      <c r="F39" s="53" t="s">
        <v>61</v>
      </c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5"/>
      <c r="AU39" s="38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8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40"/>
      <c r="BU39" s="38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40"/>
      <c r="CT39" s="38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8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40"/>
      <c r="DT39" s="38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40"/>
      <c r="ES39" s="38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40"/>
    </row>
    <row r="40" spans="1:161" s="16" customFormat="1" ht="18" customHeight="1" x14ac:dyDescent="0.2">
      <c r="A40" s="50">
        <v>25</v>
      </c>
      <c r="B40" s="51"/>
      <c r="C40" s="51"/>
      <c r="D40" s="51"/>
      <c r="E40" s="52"/>
      <c r="F40" s="56" t="s">
        <v>62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8"/>
      <c r="AU40" s="38">
        <v>8</v>
      </c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8">
        <v>8</v>
      </c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40"/>
      <c r="BU40" s="38">
        <v>0</v>
      </c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40"/>
      <c r="CT40" s="38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8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40"/>
      <c r="DT40" s="38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40"/>
      <c r="ES40" s="38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40"/>
    </row>
    <row r="41" spans="1:161" s="16" customFormat="1" ht="18" customHeight="1" x14ac:dyDescent="0.2">
      <c r="A41" s="50">
        <v>26</v>
      </c>
      <c r="B41" s="51"/>
      <c r="C41" s="51"/>
      <c r="D41" s="51"/>
      <c r="E41" s="52"/>
      <c r="F41" s="53" t="s">
        <v>65</v>
      </c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8"/>
      <c r="AU41" s="38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8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40"/>
      <c r="BU41" s="38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40"/>
      <c r="CT41" s="38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8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40"/>
      <c r="DT41" s="38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40"/>
      <c r="ES41" s="38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40"/>
    </row>
    <row r="42" spans="1:161" s="17" customFormat="1" ht="17.25" customHeight="1" x14ac:dyDescent="0.2">
      <c r="A42" s="50">
        <v>27</v>
      </c>
      <c r="B42" s="51"/>
      <c r="C42" s="51"/>
      <c r="D42" s="51"/>
      <c r="E42" s="52"/>
      <c r="F42" s="56" t="s">
        <v>67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8"/>
      <c r="AU42" s="38">
        <v>4</v>
      </c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8">
        <v>4</v>
      </c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40"/>
      <c r="BU42" s="38">
        <v>0</v>
      </c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40"/>
      <c r="CT42" s="38">
        <v>0</v>
      </c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8">
        <v>0</v>
      </c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40"/>
      <c r="DT42" s="38">
        <v>0</v>
      </c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40"/>
      <c r="ES42" s="38">
        <v>0</v>
      </c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40"/>
    </row>
    <row r="43" spans="1:161" s="2" customFormat="1" ht="12.75" customHeight="1" x14ac:dyDescent="0.2">
      <c r="A43" s="50">
        <v>28</v>
      </c>
      <c r="B43" s="51"/>
      <c r="C43" s="51"/>
      <c r="D43" s="51"/>
      <c r="E43" s="52"/>
      <c r="F43" s="56" t="s">
        <v>66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8"/>
      <c r="AU43" s="38">
        <v>25</v>
      </c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8">
        <v>25</v>
      </c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40"/>
      <c r="BU43" s="38">
        <v>3</v>
      </c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40"/>
      <c r="CT43" s="38">
        <v>22</v>
      </c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8">
        <v>22</v>
      </c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40"/>
      <c r="DT43" s="38">
        <v>0</v>
      </c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40"/>
      <c r="ES43" s="38">
        <f>DT43+BU43</f>
        <v>3</v>
      </c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40"/>
    </row>
    <row r="44" spans="1:161" s="2" customFormat="1" x14ac:dyDescent="0.2">
      <c r="A44" s="44" t="s">
        <v>70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6"/>
      <c r="AU44" s="47">
        <f>AU43+AU42+AU40+AU38+AU35+AU33+AU31+AU29+AU28+AU26+AU22+AU20+AU18</f>
        <v>209</v>
      </c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7">
        <f>BH43+BH42+BH40+BH38+BH35+BH33+BH31+BH29+BH28+BH26+BH22+BH20+BH18</f>
        <v>205</v>
      </c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7">
        <f>BU43+BU42+BU40+BU38+BU35+BU33+BU31+BU29+BU28+BU26+BU22+BU20+BU18</f>
        <v>143</v>
      </c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9"/>
      <c r="CT44" s="47">
        <f>SUM(CT16:DF43)</f>
        <v>416</v>
      </c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7">
        <f>SUM(DG16:DS43)</f>
        <v>394</v>
      </c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9"/>
      <c r="DT44" s="47">
        <f>SUM(DT16:ER43)</f>
        <v>23</v>
      </c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9"/>
      <c r="ES44" s="47">
        <f>ES43+ES42+ES38+ES37+ES35+ES33+ES31+ES29+ES28+ES26+ES24+ES22+ES20+ES18+ES17</f>
        <v>166</v>
      </c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9"/>
    </row>
    <row r="45" spans="1:161" s="7" customFormat="1" x14ac:dyDescent="0.2">
      <c r="B45" s="18"/>
      <c r="C45" s="18"/>
      <c r="D45" s="18"/>
      <c r="E45" s="18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T45" s="2"/>
      <c r="ES45" s="2"/>
    </row>
    <row r="46" spans="1:161" s="12" customFormat="1" ht="12.75" customHeight="1" x14ac:dyDescent="0.2">
      <c r="A46" s="22" t="s">
        <v>71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59" t="s">
        <v>72</v>
      </c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14"/>
      <c r="DD46" s="14"/>
      <c r="DE46" s="14"/>
      <c r="DF46" s="14"/>
      <c r="DG46" s="14"/>
    </row>
    <row r="47" spans="1:161" ht="12.7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60" t="s">
        <v>73</v>
      </c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14"/>
      <c r="DD47" s="14"/>
      <c r="DE47" s="14"/>
      <c r="DF47" s="14"/>
      <c r="DG47" s="14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</row>
    <row r="48" spans="1:161" ht="12.75" customHeight="1" x14ac:dyDescent="0.25">
      <c r="A48" s="61" t="s">
        <v>74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7"/>
      <c r="AF48" s="7"/>
      <c r="AG48" s="7"/>
      <c r="AH48" s="7"/>
      <c r="AI48" s="7"/>
      <c r="AJ48" s="61" t="s">
        <v>75</v>
      </c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</row>
    <row r="49" spans="1:161" ht="12.75" customHeight="1" x14ac:dyDescent="0.25">
      <c r="A49" s="60" t="s">
        <v>76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19"/>
      <c r="AF49" s="19"/>
      <c r="AG49" s="19"/>
      <c r="AH49" s="19"/>
      <c r="AI49" s="12"/>
      <c r="AJ49" s="60" t="s">
        <v>77</v>
      </c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 t="s">
        <v>78</v>
      </c>
    </row>
  </sheetData>
  <mergeCells count="294">
    <mergeCell ref="AP47:DB47"/>
    <mergeCell ref="A48:AD48"/>
    <mergeCell ref="AJ48:BM48"/>
    <mergeCell ref="A49:AD49"/>
    <mergeCell ref="AJ49:BM49"/>
    <mergeCell ref="A44:AT44"/>
    <mergeCell ref="AU44:BG44"/>
    <mergeCell ref="BH44:BT44"/>
    <mergeCell ref="BU44:CS44"/>
    <mergeCell ref="CT44:DF44"/>
    <mergeCell ref="DG44:DS44"/>
    <mergeCell ref="DT44:ER44"/>
    <mergeCell ref="ES44:FE44"/>
    <mergeCell ref="A46:AO46"/>
    <mergeCell ref="AP46:DB46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EH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38"/>
  <sheetViews>
    <sheetView workbookViewId="0">
      <selection activeCell="A19" sqref="A19:E39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I2" s="20" t="s">
        <v>0</v>
      </c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9" customFormat="1" ht="12.75" customHeight="1" x14ac:dyDescent="0.2"/>
    <row r="6" spans="1:161" s="2" customFormat="1" ht="13.5" customHeight="1" x14ac:dyDescent="0.2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</row>
    <row r="7" spans="1:161" s="9" customFormat="1" x14ac:dyDescent="0.2"/>
    <row r="8" spans="1:161" s="2" customFormat="1" ht="13.5" customHeight="1" x14ac:dyDescent="0.2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</row>
    <row r="9" spans="1:161" s="10" customFormat="1" x14ac:dyDescent="0.2"/>
    <row r="10" spans="1:161" s="5" customFormat="1" ht="13.5" customHeight="1" x14ac:dyDescent="0.2">
      <c r="A10" s="22" t="s">
        <v>92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23" t="s">
        <v>5</v>
      </c>
      <c r="B12" s="24"/>
      <c r="C12" s="24"/>
      <c r="D12" s="24"/>
      <c r="E12" s="25"/>
      <c r="F12" s="23" t="s">
        <v>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  <c r="AU12" s="32" t="s">
        <v>7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4"/>
      <c r="CT12" s="33" t="s">
        <v>8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4"/>
      <c r="ES12" s="23" t="s">
        <v>9</v>
      </c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5"/>
    </row>
    <row r="13" spans="1:161" s="12" customFormat="1" ht="42" customHeight="1" x14ac:dyDescent="0.2">
      <c r="A13" s="26"/>
      <c r="B13" s="27"/>
      <c r="C13" s="27"/>
      <c r="D13" s="27"/>
      <c r="E13" s="28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8"/>
      <c r="AU13" s="35" t="s">
        <v>10</v>
      </c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7"/>
      <c r="BU13" s="23" t="s">
        <v>12</v>
      </c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5"/>
      <c r="CT13" s="35" t="s">
        <v>10</v>
      </c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7"/>
      <c r="DT13" s="23" t="s">
        <v>12</v>
      </c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5"/>
      <c r="ES13" s="26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8"/>
    </row>
    <row r="14" spans="1:161" s="13" customFormat="1" ht="28.5" customHeight="1" x14ac:dyDescent="0.2">
      <c r="A14" s="29"/>
      <c r="B14" s="30"/>
      <c r="C14" s="30"/>
      <c r="D14" s="30"/>
      <c r="E14" s="31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1"/>
      <c r="AU14" s="38" t="s">
        <v>13</v>
      </c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40"/>
      <c r="BH14" s="38" t="s">
        <v>14</v>
      </c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40"/>
      <c r="BU14" s="29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1"/>
      <c r="CT14" s="38" t="s">
        <v>13</v>
      </c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40"/>
      <c r="DG14" s="38" t="s">
        <v>14</v>
      </c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40"/>
      <c r="DT14" s="29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1"/>
      <c r="ES14" s="29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pans="1:161" s="14" customFormat="1" x14ac:dyDescent="0.2">
      <c r="A15" s="41">
        <v>1</v>
      </c>
      <c r="B15" s="42"/>
      <c r="C15" s="42"/>
      <c r="D15" s="42"/>
      <c r="E15" s="43"/>
      <c r="F15" s="41">
        <v>2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3"/>
      <c r="AU15" s="41">
        <v>3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1">
        <v>4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3"/>
      <c r="BU15" s="41">
        <v>5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1">
        <v>6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1">
        <v>7</v>
      </c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1">
        <v>8</v>
      </c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1">
        <v>9</v>
      </c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3"/>
    </row>
    <row r="16" spans="1:161" s="14" customFormat="1" ht="15.75" customHeight="1" x14ac:dyDescent="0.2">
      <c r="A16" s="41">
        <v>1</v>
      </c>
      <c r="B16" s="42"/>
      <c r="C16" s="42"/>
      <c r="D16" s="42"/>
      <c r="E16" s="43"/>
      <c r="F16" s="44" t="s">
        <v>17</v>
      </c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6"/>
      <c r="AU16" s="38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8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40"/>
      <c r="BU16" s="38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40"/>
      <c r="CT16" s="38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8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40"/>
      <c r="DT16" s="38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40"/>
      <c r="ES16" s="38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40"/>
    </row>
    <row r="17" spans="1:161" s="14" customFormat="1" ht="24" customHeight="1" x14ac:dyDescent="0.2">
      <c r="A17" s="41">
        <v>2</v>
      </c>
      <c r="B17" s="42"/>
      <c r="C17" s="42"/>
      <c r="D17" s="42"/>
      <c r="E17" s="43"/>
      <c r="F17" s="50" t="s">
        <v>18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8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40"/>
      <c r="BU17" s="38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40"/>
      <c r="CT17" s="38">
        <v>3</v>
      </c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8">
        <v>3</v>
      </c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40"/>
      <c r="DT17" s="38">
        <v>0</v>
      </c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40"/>
      <c r="ES17" s="38">
        <v>0</v>
      </c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40"/>
    </row>
    <row r="18" spans="1:161" s="14" customFormat="1" ht="18.75" customHeight="1" x14ac:dyDescent="0.2">
      <c r="A18" s="41">
        <v>3</v>
      </c>
      <c r="B18" s="42"/>
      <c r="C18" s="42"/>
      <c r="D18" s="42"/>
      <c r="E18" s="43"/>
      <c r="F18" s="44" t="s">
        <v>93</v>
      </c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6"/>
      <c r="AU18" s="38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8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40"/>
      <c r="BU18" s="38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40"/>
      <c r="CT18" s="38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8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40"/>
      <c r="DT18" s="38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40"/>
      <c r="ES18" s="38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40"/>
    </row>
    <row r="19" spans="1:161" s="14" customFormat="1" ht="20.25" customHeight="1" x14ac:dyDescent="0.2">
      <c r="A19" s="41">
        <v>4</v>
      </c>
      <c r="B19" s="42"/>
      <c r="C19" s="42"/>
      <c r="D19" s="42"/>
      <c r="E19" s="43"/>
      <c r="F19" s="50" t="s">
        <v>94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2"/>
      <c r="AU19" s="38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8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40"/>
      <c r="BU19" s="38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40"/>
      <c r="CT19" s="38">
        <v>4</v>
      </c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8">
        <v>4</v>
      </c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40"/>
      <c r="DT19" s="38">
        <v>1</v>
      </c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40"/>
      <c r="ES19" s="38">
        <v>1</v>
      </c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40"/>
    </row>
    <row r="20" spans="1:161" s="13" customFormat="1" ht="18" customHeight="1" x14ac:dyDescent="0.2">
      <c r="A20" s="41">
        <v>5</v>
      </c>
      <c r="B20" s="42"/>
      <c r="C20" s="42"/>
      <c r="D20" s="42"/>
      <c r="E20" s="43"/>
      <c r="F20" s="53" t="s">
        <v>28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5"/>
      <c r="AU20" s="47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7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9"/>
      <c r="BU20" s="47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9"/>
      <c r="CT20" s="47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7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9"/>
      <c r="DT20" s="47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9"/>
      <c r="ES20" s="47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9"/>
    </row>
    <row r="21" spans="1:161" s="16" customFormat="1" ht="18" customHeight="1" x14ac:dyDescent="0.2">
      <c r="A21" s="41">
        <v>6</v>
      </c>
      <c r="B21" s="42"/>
      <c r="C21" s="42"/>
      <c r="D21" s="42"/>
      <c r="E21" s="43"/>
      <c r="F21" s="56" t="s">
        <v>29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8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8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40"/>
      <c r="BU21" s="38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40"/>
      <c r="CT21" s="38">
        <v>2</v>
      </c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8">
        <v>0</v>
      </c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40"/>
      <c r="DT21" s="38">
        <v>0</v>
      </c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40"/>
      <c r="ES21" s="38">
        <v>0</v>
      </c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40"/>
    </row>
    <row r="22" spans="1:161" s="13" customFormat="1" ht="18" customHeight="1" x14ac:dyDescent="0.2">
      <c r="A22" s="41">
        <v>7</v>
      </c>
      <c r="B22" s="42"/>
      <c r="C22" s="42"/>
      <c r="D22" s="42"/>
      <c r="E22" s="43"/>
      <c r="F22" s="53" t="s">
        <v>33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5"/>
      <c r="AU22" s="47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7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9"/>
      <c r="BU22" s="47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9"/>
      <c r="CT22" s="47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7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9"/>
      <c r="DT22" s="47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9"/>
      <c r="ES22" s="47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9"/>
    </row>
    <row r="23" spans="1:161" s="13" customFormat="1" ht="18" customHeight="1" x14ac:dyDescent="0.2">
      <c r="A23" s="41">
        <v>8</v>
      </c>
      <c r="B23" s="42"/>
      <c r="C23" s="42"/>
      <c r="D23" s="42"/>
      <c r="E23" s="43"/>
      <c r="F23" s="56" t="s">
        <v>34</v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8"/>
      <c r="AU23" s="38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8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40"/>
      <c r="BU23" s="38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40"/>
      <c r="CT23" s="38">
        <v>10</v>
      </c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8">
        <v>10</v>
      </c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  <c r="DT23" s="38">
        <v>0</v>
      </c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40"/>
      <c r="ES23" s="38">
        <v>0</v>
      </c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40"/>
    </row>
    <row r="24" spans="1:161" s="16" customFormat="1" ht="18" customHeight="1" x14ac:dyDescent="0.2">
      <c r="A24" s="41">
        <v>9</v>
      </c>
      <c r="B24" s="42"/>
      <c r="C24" s="42"/>
      <c r="D24" s="42"/>
      <c r="E24" s="43"/>
      <c r="F24" s="56" t="s">
        <v>35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8"/>
      <c r="AU24" s="38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8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40"/>
      <c r="BU24" s="38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40"/>
      <c r="CT24" s="38">
        <v>5</v>
      </c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8">
        <v>3</v>
      </c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  <c r="DT24" s="38">
        <v>0</v>
      </c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40"/>
      <c r="ES24" s="38">
        <v>0</v>
      </c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40"/>
    </row>
    <row r="25" spans="1:161" s="16" customFormat="1" ht="18" customHeight="1" x14ac:dyDescent="0.2">
      <c r="A25" s="41">
        <v>10</v>
      </c>
      <c r="B25" s="42"/>
      <c r="C25" s="42"/>
      <c r="D25" s="42"/>
      <c r="E25" s="43"/>
      <c r="F25" s="53" t="s">
        <v>85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  <c r="AU25" s="38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8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40"/>
      <c r="BU25" s="38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40"/>
      <c r="CT25" s="38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8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  <c r="DT25" s="38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40"/>
      <c r="ES25" s="38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40"/>
    </row>
    <row r="26" spans="1:161" s="16" customFormat="1" ht="18" customHeight="1" x14ac:dyDescent="0.2">
      <c r="A26" s="41">
        <v>11</v>
      </c>
      <c r="B26" s="42"/>
      <c r="C26" s="42"/>
      <c r="D26" s="42"/>
      <c r="E26" s="43"/>
      <c r="F26" s="56" t="s">
        <v>86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8"/>
      <c r="AU26" s="38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8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40"/>
      <c r="BU26" s="38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40"/>
      <c r="CT26" s="38">
        <v>3</v>
      </c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8">
        <v>3</v>
      </c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  <c r="DT26" s="38">
        <v>0</v>
      </c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40"/>
      <c r="ES26" s="38">
        <v>0</v>
      </c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40"/>
    </row>
    <row r="27" spans="1:161" s="16" customFormat="1" ht="18" customHeight="1" x14ac:dyDescent="0.2">
      <c r="A27" s="41">
        <v>12</v>
      </c>
      <c r="B27" s="42"/>
      <c r="C27" s="42"/>
      <c r="D27" s="42"/>
      <c r="E27" s="43"/>
      <c r="F27" s="53" t="s">
        <v>45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8"/>
      <c r="AU27" s="38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8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40"/>
      <c r="BU27" s="38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40"/>
      <c r="CT27" s="38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8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40"/>
      <c r="DT27" s="38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40"/>
      <c r="ES27" s="38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40"/>
    </row>
    <row r="28" spans="1:161" s="16" customFormat="1" ht="18" customHeight="1" x14ac:dyDescent="0.2">
      <c r="A28" s="41">
        <v>13</v>
      </c>
      <c r="B28" s="42"/>
      <c r="C28" s="42"/>
      <c r="D28" s="42"/>
      <c r="E28" s="43"/>
      <c r="F28" s="56" t="s">
        <v>46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8"/>
      <c r="AU28" s="38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8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40"/>
      <c r="BU28" s="38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40"/>
      <c r="CT28" s="38">
        <v>11</v>
      </c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8">
        <v>11</v>
      </c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40"/>
      <c r="DT28" s="38">
        <v>1</v>
      </c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40"/>
      <c r="ES28" s="38">
        <v>1</v>
      </c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40"/>
    </row>
    <row r="29" spans="1:161" s="16" customFormat="1" ht="18" customHeight="1" x14ac:dyDescent="0.2">
      <c r="A29" s="41">
        <v>14</v>
      </c>
      <c r="B29" s="42"/>
      <c r="C29" s="42"/>
      <c r="D29" s="42"/>
      <c r="E29" s="43"/>
      <c r="F29" s="53" t="s">
        <v>55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5"/>
      <c r="AU29" s="38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8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40"/>
      <c r="BU29" s="38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40"/>
      <c r="CT29" s="38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8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40"/>
      <c r="DT29" s="38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40"/>
      <c r="ES29" s="38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40"/>
    </row>
    <row r="30" spans="1:161" s="16" customFormat="1" ht="18" customHeight="1" x14ac:dyDescent="0.2">
      <c r="A30" s="41">
        <v>15</v>
      </c>
      <c r="B30" s="42"/>
      <c r="C30" s="42"/>
      <c r="D30" s="42"/>
      <c r="E30" s="43"/>
      <c r="F30" s="56" t="s">
        <v>56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8"/>
      <c r="AU30" s="38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8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40"/>
      <c r="BU30" s="38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40"/>
      <c r="CT30" s="38">
        <v>7</v>
      </c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8">
        <v>7</v>
      </c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40"/>
      <c r="DT30" s="38">
        <v>0</v>
      </c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40"/>
      <c r="ES30" s="38">
        <v>0</v>
      </c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40"/>
    </row>
    <row r="31" spans="1:161" s="13" customFormat="1" ht="18" customHeight="1" x14ac:dyDescent="0.2">
      <c r="A31" s="41">
        <v>16</v>
      </c>
      <c r="B31" s="42"/>
      <c r="C31" s="42"/>
      <c r="D31" s="42"/>
      <c r="E31" s="43"/>
      <c r="F31" s="53" t="s">
        <v>65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5"/>
      <c r="AU31" s="47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7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9"/>
      <c r="BU31" s="47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9"/>
      <c r="CT31" s="47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7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9"/>
      <c r="DT31" s="47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9"/>
      <c r="ES31" s="47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9"/>
    </row>
    <row r="32" spans="1:161" s="13" customFormat="1" ht="18" customHeight="1" x14ac:dyDescent="0.2">
      <c r="A32" s="41">
        <v>17</v>
      </c>
      <c r="B32" s="42"/>
      <c r="C32" s="42"/>
      <c r="D32" s="42"/>
      <c r="E32" s="43"/>
      <c r="F32" s="56" t="s">
        <v>66</v>
      </c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8"/>
      <c r="AU32" s="38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8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40"/>
      <c r="BU32" s="38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40"/>
      <c r="CT32" s="38">
        <v>8</v>
      </c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8">
        <v>8</v>
      </c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40"/>
      <c r="DT32" s="38">
        <v>0</v>
      </c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40"/>
      <c r="ES32" s="38">
        <v>0</v>
      </c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40"/>
    </row>
    <row r="33" spans="1:161" s="17" customFormat="1" ht="16.5" customHeight="1" x14ac:dyDescent="0.2">
      <c r="A33" s="44" t="s">
        <v>70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6"/>
      <c r="AU33" s="47">
        <v>0</v>
      </c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7">
        <v>0</v>
      </c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9"/>
      <c r="BU33" s="47">
        <v>0</v>
      </c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9"/>
      <c r="CT33" s="47">
        <f>SUM(CT16:DF32)</f>
        <v>53</v>
      </c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7">
        <f>SUM(DG16:DS32)</f>
        <v>49</v>
      </c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9"/>
      <c r="DT33" s="47">
        <f>SUM(DT16:ER32)</f>
        <v>2</v>
      </c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9"/>
      <c r="ES33" s="47">
        <f>SUM(ES16:FE32)</f>
        <v>2</v>
      </c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9"/>
    </row>
    <row r="34" spans="1:161" s="2" customFormat="1" ht="12.75" customHeight="1" x14ac:dyDescent="0.2">
      <c r="B34" s="18"/>
      <c r="C34" s="18"/>
      <c r="D34" s="18"/>
      <c r="E34" s="18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</row>
    <row r="35" spans="1:161" s="2" customFormat="1" x14ac:dyDescent="0.2">
      <c r="A35" s="22" t="s">
        <v>71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59" t="s">
        <v>72</v>
      </c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14"/>
      <c r="DD35" s="14"/>
      <c r="DE35" s="14"/>
      <c r="DF35" s="14"/>
      <c r="DG35" s="14"/>
    </row>
    <row r="36" spans="1:161" s="7" customForma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60" t="s">
        <v>73</v>
      </c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14"/>
      <c r="DD36" s="14"/>
      <c r="DE36" s="14"/>
      <c r="DF36" s="14"/>
      <c r="DG36" s="14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</row>
    <row r="37" spans="1:161" s="12" customFormat="1" ht="12.75" customHeight="1" x14ac:dyDescent="0.2">
      <c r="A37" s="61" t="s">
        <v>74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7"/>
      <c r="AF37" s="7"/>
      <c r="AG37" s="7"/>
      <c r="AH37" s="7"/>
      <c r="AI37" s="7"/>
      <c r="AJ37" s="61" t="s">
        <v>75</v>
      </c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</row>
    <row r="38" spans="1:161" ht="12.75" customHeight="1" x14ac:dyDescent="0.25">
      <c r="A38" s="60" t="s">
        <v>76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19"/>
      <c r="AF38" s="19"/>
      <c r="AG38" s="19"/>
      <c r="AH38" s="19"/>
      <c r="AI38" s="12"/>
      <c r="AJ38" s="60" t="s">
        <v>77</v>
      </c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 t="s">
        <v>78</v>
      </c>
    </row>
  </sheetData>
  <mergeCells count="195">
    <mergeCell ref="AP36:DB36"/>
    <mergeCell ref="A37:AD37"/>
    <mergeCell ref="AJ37:BM37"/>
    <mergeCell ref="A38:AD38"/>
    <mergeCell ref="AJ38:BM38"/>
    <mergeCell ref="A33:AT33"/>
    <mergeCell ref="AU33:BG33"/>
    <mergeCell ref="BH33:BT33"/>
    <mergeCell ref="BU33:CS33"/>
    <mergeCell ref="CT33:DF33"/>
    <mergeCell ref="DG33:DS33"/>
    <mergeCell ref="DT33:ER33"/>
    <mergeCell ref="ES33:FE33"/>
    <mergeCell ref="A35:AO35"/>
    <mergeCell ref="AP35:DB35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EI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38"/>
  <sheetViews>
    <sheetView workbookViewId="0">
      <selection activeCell="A19" sqref="A19:E39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H2" s="20" t="s">
        <v>0</v>
      </c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9" customFormat="1" ht="12.75" customHeight="1" x14ac:dyDescent="0.2"/>
    <row r="6" spans="1:161" s="2" customFormat="1" ht="13.5" customHeight="1" x14ac:dyDescent="0.2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</row>
    <row r="7" spans="1:161" s="9" customFormat="1" x14ac:dyDescent="0.2"/>
    <row r="8" spans="1:161" s="2" customFormat="1" ht="13.5" customHeight="1" x14ac:dyDescent="0.2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</row>
    <row r="9" spans="1:161" s="10" customFormat="1" x14ac:dyDescent="0.2"/>
    <row r="10" spans="1:161" s="5" customFormat="1" ht="13.5" customHeight="1" x14ac:dyDescent="0.2">
      <c r="A10" s="22" t="s">
        <v>95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23" t="s">
        <v>5</v>
      </c>
      <c r="B12" s="24"/>
      <c r="C12" s="24"/>
      <c r="D12" s="24"/>
      <c r="E12" s="25"/>
      <c r="F12" s="23" t="s">
        <v>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  <c r="AU12" s="32" t="s">
        <v>7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4"/>
      <c r="CT12" s="33" t="s">
        <v>8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4"/>
      <c r="ES12" s="23" t="s">
        <v>9</v>
      </c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5"/>
    </row>
    <row r="13" spans="1:161" s="12" customFormat="1" ht="42" customHeight="1" x14ac:dyDescent="0.2">
      <c r="A13" s="26"/>
      <c r="B13" s="27"/>
      <c r="C13" s="27"/>
      <c r="D13" s="27"/>
      <c r="E13" s="28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8"/>
      <c r="AU13" s="35" t="s">
        <v>10</v>
      </c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7"/>
      <c r="BU13" s="23" t="s">
        <v>12</v>
      </c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5"/>
      <c r="CT13" s="35" t="s">
        <v>10</v>
      </c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7"/>
      <c r="DT13" s="23" t="s">
        <v>12</v>
      </c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5"/>
      <c r="ES13" s="26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8"/>
    </row>
    <row r="14" spans="1:161" s="13" customFormat="1" ht="28.5" customHeight="1" x14ac:dyDescent="0.2">
      <c r="A14" s="29"/>
      <c r="B14" s="30"/>
      <c r="C14" s="30"/>
      <c r="D14" s="30"/>
      <c r="E14" s="31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1"/>
      <c r="AU14" s="38" t="s">
        <v>13</v>
      </c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40"/>
      <c r="BH14" s="38" t="s">
        <v>14</v>
      </c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40"/>
      <c r="BU14" s="29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1"/>
      <c r="CT14" s="38" t="s">
        <v>13</v>
      </c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40"/>
      <c r="DG14" s="38" t="s">
        <v>14</v>
      </c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40"/>
      <c r="DT14" s="29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1"/>
      <c r="ES14" s="29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pans="1:161" s="14" customFormat="1" x14ac:dyDescent="0.2">
      <c r="A15" s="41">
        <v>1</v>
      </c>
      <c r="B15" s="42"/>
      <c r="C15" s="42"/>
      <c r="D15" s="42"/>
      <c r="E15" s="43"/>
      <c r="F15" s="41">
        <v>2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3"/>
      <c r="AU15" s="41">
        <v>3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1">
        <v>4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3"/>
      <c r="BU15" s="41">
        <v>5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1">
        <v>6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1">
        <v>7</v>
      </c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1">
        <v>8</v>
      </c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1">
        <v>9</v>
      </c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3"/>
    </row>
    <row r="16" spans="1:161" s="13" customFormat="1" ht="18" customHeight="1" x14ac:dyDescent="0.2">
      <c r="A16" s="50">
        <v>1</v>
      </c>
      <c r="B16" s="51"/>
      <c r="C16" s="51"/>
      <c r="D16" s="51"/>
      <c r="E16" s="52"/>
      <c r="F16" s="53" t="s">
        <v>17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5"/>
      <c r="AU16" s="38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8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40"/>
      <c r="BU16" s="38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40"/>
      <c r="CT16" s="38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8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40"/>
      <c r="DT16" s="38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40"/>
      <c r="ES16" s="38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40"/>
    </row>
    <row r="17" spans="1:161" s="13" customFormat="1" ht="18" customHeight="1" x14ac:dyDescent="0.2">
      <c r="A17" s="50">
        <v>2</v>
      </c>
      <c r="B17" s="51"/>
      <c r="C17" s="51"/>
      <c r="D17" s="51"/>
      <c r="E17" s="52"/>
      <c r="F17" s="56" t="s">
        <v>18</v>
      </c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8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8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40"/>
      <c r="BU17" s="38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40"/>
      <c r="CT17" s="38">
        <v>3</v>
      </c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8">
        <v>3</v>
      </c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40"/>
      <c r="DT17" s="38">
        <v>0</v>
      </c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40"/>
      <c r="ES17" s="38">
        <v>0</v>
      </c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40"/>
    </row>
    <row r="18" spans="1:161" s="16" customFormat="1" ht="18" customHeight="1" x14ac:dyDescent="0.2">
      <c r="A18" s="50">
        <v>3</v>
      </c>
      <c r="B18" s="51"/>
      <c r="C18" s="51"/>
      <c r="D18" s="51"/>
      <c r="E18" s="52"/>
      <c r="F18" s="53" t="s">
        <v>93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38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8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40"/>
      <c r="BU18" s="38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40"/>
      <c r="CT18" s="47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7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9"/>
      <c r="DT18" s="47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9"/>
      <c r="ES18" s="47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9"/>
    </row>
    <row r="19" spans="1:161" s="13" customFormat="1" ht="18" customHeight="1" x14ac:dyDescent="0.2">
      <c r="A19" s="50">
        <v>4</v>
      </c>
      <c r="B19" s="51"/>
      <c r="C19" s="51"/>
      <c r="D19" s="51"/>
      <c r="E19" s="52"/>
      <c r="F19" s="56" t="s">
        <v>94</v>
      </c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8"/>
      <c r="AU19" s="38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8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40"/>
      <c r="BU19" s="38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40"/>
      <c r="CT19" s="38">
        <v>4</v>
      </c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8">
        <v>4</v>
      </c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40"/>
      <c r="DT19" s="38">
        <v>1</v>
      </c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40"/>
      <c r="ES19" s="38">
        <v>1</v>
      </c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40"/>
    </row>
    <row r="20" spans="1:161" s="13" customFormat="1" ht="18" customHeight="1" x14ac:dyDescent="0.2">
      <c r="A20" s="50">
        <v>5</v>
      </c>
      <c r="B20" s="51"/>
      <c r="C20" s="51"/>
      <c r="D20" s="51"/>
      <c r="E20" s="52"/>
      <c r="F20" s="53" t="s">
        <v>28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5"/>
      <c r="AU20" s="38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8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40"/>
      <c r="BU20" s="38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40"/>
      <c r="CT20" s="47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7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9"/>
      <c r="DT20" s="47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9"/>
      <c r="ES20" s="47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9"/>
    </row>
    <row r="21" spans="1:161" s="16" customFormat="1" ht="18" customHeight="1" x14ac:dyDescent="0.2">
      <c r="A21" s="50">
        <v>6</v>
      </c>
      <c r="B21" s="51"/>
      <c r="C21" s="51"/>
      <c r="D21" s="51"/>
      <c r="E21" s="52"/>
      <c r="F21" s="56" t="s">
        <v>29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8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8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40"/>
      <c r="BU21" s="38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40"/>
      <c r="CT21" s="38">
        <v>2</v>
      </c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8">
        <v>0</v>
      </c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40"/>
      <c r="DT21" s="38">
        <v>0</v>
      </c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40"/>
      <c r="ES21" s="38">
        <v>0</v>
      </c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40"/>
    </row>
    <row r="22" spans="1:161" s="13" customFormat="1" ht="18" customHeight="1" x14ac:dyDescent="0.2">
      <c r="A22" s="50">
        <v>7</v>
      </c>
      <c r="B22" s="51"/>
      <c r="C22" s="51"/>
      <c r="D22" s="51"/>
      <c r="E22" s="52"/>
      <c r="F22" s="53" t="s">
        <v>33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5"/>
      <c r="AU22" s="38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8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40"/>
      <c r="BU22" s="38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40"/>
      <c r="CT22" s="47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7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9"/>
      <c r="DT22" s="47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9"/>
      <c r="ES22" s="47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9"/>
    </row>
    <row r="23" spans="1:161" s="13" customFormat="1" ht="18" customHeight="1" x14ac:dyDescent="0.2">
      <c r="A23" s="50">
        <v>8</v>
      </c>
      <c r="B23" s="51"/>
      <c r="C23" s="51"/>
      <c r="D23" s="51"/>
      <c r="E23" s="52"/>
      <c r="F23" s="56" t="s">
        <v>34</v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8"/>
      <c r="AU23" s="38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8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40"/>
      <c r="BU23" s="38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40"/>
      <c r="CT23" s="38">
        <v>11</v>
      </c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8">
        <v>11</v>
      </c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  <c r="DT23" s="38">
        <v>5</v>
      </c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40"/>
      <c r="ES23" s="38">
        <v>5</v>
      </c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40"/>
    </row>
    <row r="24" spans="1:161" s="16" customFormat="1" ht="18" customHeight="1" x14ac:dyDescent="0.2">
      <c r="A24" s="50">
        <v>9</v>
      </c>
      <c r="B24" s="51"/>
      <c r="C24" s="51"/>
      <c r="D24" s="51"/>
      <c r="E24" s="52"/>
      <c r="F24" s="56" t="s">
        <v>35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8"/>
      <c r="AU24" s="38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8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40"/>
      <c r="BU24" s="38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40"/>
      <c r="CT24" s="38">
        <v>5</v>
      </c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8">
        <v>3</v>
      </c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  <c r="DT24" s="38">
        <v>0</v>
      </c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40"/>
      <c r="ES24" s="38">
        <v>0</v>
      </c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40"/>
    </row>
    <row r="25" spans="1:161" s="16" customFormat="1" ht="18" customHeight="1" x14ac:dyDescent="0.2">
      <c r="A25" s="50">
        <v>10</v>
      </c>
      <c r="B25" s="51"/>
      <c r="C25" s="51"/>
      <c r="D25" s="51"/>
      <c r="E25" s="52"/>
      <c r="F25" s="53" t="s">
        <v>85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  <c r="AU25" s="38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8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40"/>
      <c r="BU25" s="38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40"/>
      <c r="CT25" s="38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8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  <c r="DT25" s="38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40"/>
      <c r="ES25" s="38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40"/>
    </row>
    <row r="26" spans="1:161" s="16" customFormat="1" ht="18" customHeight="1" x14ac:dyDescent="0.2">
      <c r="A26" s="50">
        <v>11</v>
      </c>
      <c r="B26" s="51"/>
      <c r="C26" s="51"/>
      <c r="D26" s="51"/>
      <c r="E26" s="52"/>
      <c r="F26" s="56" t="s">
        <v>86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8"/>
      <c r="AU26" s="38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8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40"/>
      <c r="BU26" s="38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40"/>
      <c r="CT26" s="38">
        <v>2</v>
      </c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8">
        <v>2</v>
      </c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  <c r="DT26" s="38">
        <v>0</v>
      </c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40"/>
      <c r="ES26" s="38">
        <v>0</v>
      </c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40"/>
    </row>
    <row r="27" spans="1:161" s="16" customFormat="1" ht="18" customHeight="1" x14ac:dyDescent="0.2">
      <c r="A27" s="50">
        <v>12</v>
      </c>
      <c r="B27" s="51"/>
      <c r="C27" s="51"/>
      <c r="D27" s="51"/>
      <c r="E27" s="52"/>
      <c r="F27" s="53" t="s">
        <v>45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5"/>
      <c r="AU27" s="38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8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40"/>
      <c r="BU27" s="38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40"/>
      <c r="CT27" s="38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8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40"/>
      <c r="DT27" s="38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40"/>
      <c r="ES27" s="38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40"/>
    </row>
    <row r="28" spans="1:161" s="16" customFormat="1" ht="18" customHeight="1" x14ac:dyDescent="0.2">
      <c r="A28" s="50">
        <v>13</v>
      </c>
      <c r="B28" s="51"/>
      <c r="C28" s="51"/>
      <c r="D28" s="51"/>
      <c r="E28" s="52"/>
      <c r="F28" s="56" t="s">
        <v>46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8"/>
      <c r="AU28" s="38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8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40"/>
      <c r="BU28" s="38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40"/>
      <c r="CT28" s="38">
        <v>14</v>
      </c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8">
        <v>13</v>
      </c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40"/>
      <c r="DT28" s="38">
        <v>4</v>
      </c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40"/>
      <c r="ES28" s="38">
        <v>4</v>
      </c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40"/>
    </row>
    <row r="29" spans="1:161" s="13" customFormat="1" ht="18" customHeight="1" x14ac:dyDescent="0.2">
      <c r="A29" s="50">
        <v>14</v>
      </c>
      <c r="B29" s="51"/>
      <c r="C29" s="51"/>
      <c r="D29" s="51"/>
      <c r="E29" s="52"/>
      <c r="F29" s="53" t="s">
        <v>55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5"/>
      <c r="AU29" s="38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8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40"/>
      <c r="BU29" s="38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40"/>
      <c r="CT29" s="47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7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9"/>
      <c r="DT29" s="47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9"/>
      <c r="ES29" s="47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9"/>
    </row>
    <row r="30" spans="1:161" s="13" customFormat="1" ht="18" customHeight="1" x14ac:dyDescent="0.2">
      <c r="A30" s="50">
        <v>15</v>
      </c>
      <c r="B30" s="51"/>
      <c r="C30" s="51"/>
      <c r="D30" s="51"/>
      <c r="E30" s="52"/>
      <c r="F30" s="56" t="s">
        <v>56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8"/>
      <c r="AU30" s="38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8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40"/>
      <c r="BU30" s="38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40"/>
      <c r="CT30" s="38">
        <v>7</v>
      </c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8">
        <v>6</v>
      </c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40"/>
      <c r="DT30" s="38">
        <v>0</v>
      </c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40"/>
      <c r="ES30" s="38">
        <v>0</v>
      </c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40"/>
    </row>
    <row r="31" spans="1:161" s="13" customFormat="1" ht="18" customHeight="1" x14ac:dyDescent="0.2">
      <c r="A31" s="50">
        <v>16</v>
      </c>
      <c r="B31" s="51"/>
      <c r="C31" s="51"/>
      <c r="D31" s="51"/>
      <c r="E31" s="52"/>
      <c r="F31" s="53" t="s">
        <v>65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5"/>
      <c r="AU31" s="38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8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40"/>
      <c r="BU31" s="38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47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7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9"/>
      <c r="DT31" s="47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9"/>
      <c r="ES31" s="47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9"/>
    </row>
    <row r="32" spans="1:161" s="13" customFormat="1" ht="18" customHeight="1" x14ac:dyDescent="0.2">
      <c r="A32" s="50">
        <v>17</v>
      </c>
      <c r="B32" s="51"/>
      <c r="C32" s="51"/>
      <c r="D32" s="51"/>
      <c r="E32" s="52"/>
      <c r="F32" s="56" t="s">
        <v>66</v>
      </c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8"/>
      <c r="AU32" s="38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8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40"/>
      <c r="BU32" s="38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40"/>
      <c r="CT32" s="38">
        <v>9</v>
      </c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8">
        <v>8</v>
      </c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40"/>
      <c r="DT32" s="38">
        <v>0</v>
      </c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40"/>
      <c r="ES32" s="38">
        <v>0</v>
      </c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40"/>
    </row>
    <row r="33" spans="1:161" s="17" customFormat="1" ht="21" customHeight="1" x14ac:dyDescent="0.2">
      <c r="A33" s="44" t="s">
        <v>70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6"/>
      <c r="AU33" s="47">
        <v>0</v>
      </c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7">
        <v>0</v>
      </c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9"/>
      <c r="BU33" s="47">
        <v>0</v>
      </c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9"/>
      <c r="CT33" s="47">
        <f>SUM(CT16:DF32)</f>
        <v>57</v>
      </c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7">
        <f>SUM(DG16:DS32)</f>
        <v>50</v>
      </c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9"/>
      <c r="DT33" s="47">
        <f>SUM(DT16:ER32)</f>
        <v>10</v>
      </c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9"/>
      <c r="ES33" s="47">
        <f>SUM(ES16:FE32)</f>
        <v>10</v>
      </c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9"/>
    </row>
    <row r="34" spans="1:161" s="2" customFormat="1" ht="12.75" customHeight="1" x14ac:dyDescent="0.2">
      <c r="B34" s="18"/>
      <c r="C34" s="18"/>
      <c r="D34" s="18"/>
      <c r="E34" s="18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</row>
    <row r="35" spans="1:161" s="2" customFormat="1" x14ac:dyDescent="0.2">
      <c r="A35" s="22" t="s">
        <v>71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59" t="s">
        <v>72</v>
      </c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14"/>
      <c r="DD35" s="14"/>
      <c r="DE35" s="14"/>
      <c r="DF35" s="14"/>
      <c r="DG35" s="14"/>
    </row>
    <row r="36" spans="1:161" s="7" customForma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60" t="s">
        <v>73</v>
      </c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14"/>
      <c r="DD36" s="14"/>
      <c r="DE36" s="14"/>
      <c r="DF36" s="14"/>
      <c r="DG36" s="14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</row>
    <row r="37" spans="1:161" s="12" customFormat="1" ht="12.75" customHeight="1" x14ac:dyDescent="0.2">
      <c r="A37" s="61" t="s">
        <v>74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7"/>
      <c r="AF37" s="7"/>
      <c r="AG37" s="7"/>
      <c r="AH37" s="7"/>
      <c r="AI37" s="7"/>
      <c r="AJ37" s="61" t="s">
        <v>75</v>
      </c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</row>
    <row r="38" spans="1:161" ht="12.75" customHeight="1" x14ac:dyDescent="0.25">
      <c r="A38" s="60" t="s">
        <v>76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19"/>
      <c r="AF38" s="19"/>
      <c r="AG38" s="19"/>
      <c r="AH38" s="19"/>
      <c r="AI38" s="12"/>
      <c r="AJ38" s="60" t="s">
        <v>77</v>
      </c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 t="s">
        <v>78</v>
      </c>
    </row>
  </sheetData>
  <mergeCells count="195">
    <mergeCell ref="AP36:DB36"/>
    <mergeCell ref="A37:AD37"/>
    <mergeCell ref="AJ37:BM37"/>
    <mergeCell ref="A38:AD38"/>
    <mergeCell ref="AJ38:BM38"/>
    <mergeCell ref="A33:AT33"/>
    <mergeCell ref="AU33:BG33"/>
    <mergeCell ref="BH33:BT33"/>
    <mergeCell ref="BU33:CS33"/>
    <mergeCell ref="CT33:DF33"/>
    <mergeCell ref="DG33:DS33"/>
    <mergeCell ref="DT33:ER33"/>
    <mergeCell ref="ES33:FE33"/>
    <mergeCell ref="A35:AO35"/>
    <mergeCell ref="AP35:DB35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EH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34"/>
  <sheetViews>
    <sheetView workbookViewId="0">
      <selection activeCell="A19" sqref="A19:E25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I2" s="20" t="s">
        <v>0</v>
      </c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9" customFormat="1" ht="12.75" customHeight="1" x14ac:dyDescent="0.2"/>
    <row r="6" spans="1:161" s="2" customFormat="1" ht="13.5" customHeight="1" x14ac:dyDescent="0.2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</row>
    <row r="7" spans="1:161" s="9" customFormat="1" x14ac:dyDescent="0.2"/>
    <row r="8" spans="1:161" s="2" customFormat="1" ht="13.5" customHeight="1" x14ac:dyDescent="0.2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</row>
    <row r="9" spans="1:161" s="10" customFormat="1" x14ac:dyDescent="0.2"/>
    <row r="10" spans="1:161" s="5" customFormat="1" ht="13.5" customHeight="1" x14ac:dyDescent="0.2">
      <c r="A10" s="22" t="s">
        <v>96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23" t="s">
        <v>5</v>
      </c>
      <c r="B12" s="24"/>
      <c r="C12" s="24"/>
      <c r="D12" s="24"/>
      <c r="E12" s="25"/>
      <c r="F12" s="23" t="s">
        <v>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  <c r="AU12" s="32" t="s">
        <v>7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4"/>
      <c r="CT12" s="33" t="s">
        <v>8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4"/>
      <c r="ES12" s="23" t="s">
        <v>9</v>
      </c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5"/>
    </row>
    <row r="13" spans="1:161" s="12" customFormat="1" ht="42" customHeight="1" x14ac:dyDescent="0.2">
      <c r="A13" s="26"/>
      <c r="B13" s="27"/>
      <c r="C13" s="27"/>
      <c r="D13" s="27"/>
      <c r="E13" s="28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8"/>
      <c r="AU13" s="35" t="s">
        <v>10</v>
      </c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7"/>
      <c r="BU13" s="23" t="s">
        <v>12</v>
      </c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5"/>
      <c r="CT13" s="35" t="s">
        <v>10</v>
      </c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7"/>
      <c r="DT13" s="23" t="s">
        <v>12</v>
      </c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5"/>
      <c r="ES13" s="26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8"/>
    </row>
    <row r="14" spans="1:161" s="13" customFormat="1" ht="28.5" customHeight="1" x14ac:dyDescent="0.2">
      <c r="A14" s="29"/>
      <c r="B14" s="30"/>
      <c r="C14" s="30"/>
      <c r="D14" s="30"/>
      <c r="E14" s="31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1"/>
      <c r="AU14" s="38" t="s">
        <v>13</v>
      </c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40"/>
      <c r="BH14" s="38" t="s">
        <v>14</v>
      </c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40"/>
      <c r="BU14" s="29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1"/>
      <c r="CT14" s="38" t="s">
        <v>13</v>
      </c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40"/>
      <c r="DG14" s="38" t="s">
        <v>14</v>
      </c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40"/>
      <c r="DT14" s="29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1"/>
      <c r="ES14" s="29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pans="1:161" s="14" customFormat="1" x14ac:dyDescent="0.2">
      <c r="A15" s="41">
        <v>1</v>
      </c>
      <c r="B15" s="42"/>
      <c r="C15" s="42"/>
      <c r="D15" s="42"/>
      <c r="E15" s="43"/>
      <c r="F15" s="41">
        <v>2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3"/>
      <c r="AU15" s="41">
        <v>3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1">
        <v>4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3"/>
      <c r="BU15" s="41">
        <v>5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1">
        <v>6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1">
        <v>7</v>
      </c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1">
        <v>8</v>
      </c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1">
        <v>9</v>
      </c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3"/>
    </row>
    <row r="16" spans="1:161" s="16" customFormat="1" ht="18" customHeight="1" x14ac:dyDescent="0.2">
      <c r="A16" s="50">
        <v>1</v>
      </c>
      <c r="B16" s="51"/>
      <c r="C16" s="51"/>
      <c r="D16" s="51"/>
      <c r="E16" s="52"/>
      <c r="F16" s="53" t="s">
        <v>21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5"/>
      <c r="AU16" s="47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7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9"/>
      <c r="BU16" s="47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9"/>
      <c r="CT16" s="47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7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9"/>
      <c r="DT16" s="47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9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3" customFormat="1" ht="18" customHeight="1" x14ac:dyDescent="0.2">
      <c r="A17" s="50">
        <v>2</v>
      </c>
      <c r="B17" s="51"/>
      <c r="C17" s="51"/>
      <c r="D17" s="51"/>
      <c r="E17" s="52"/>
      <c r="F17" s="56" t="s">
        <v>24</v>
      </c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8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8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40"/>
      <c r="BU17" s="38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40"/>
      <c r="CT17" s="38">
        <v>58</v>
      </c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8">
        <v>58</v>
      </c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40"/>
      <c r="DT17" s="38">
        <v>0</v>
      </c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40"/>
      <c r="ES17" s="38">
        <v>0</v>
      </c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40"/>
    </row>
    <row r="18" spans="1:161" s="13" customFormat="1" ht="18" customHeight="1" x14ac:dyDescent="0.2">
      <c r="A18" s="50">
        <v>3</v>
      </c>
      <c r="B18" s="51"/>
      <c r="C18" s="51"/>
      <c r="D18" s="51"/>
      <c r="E18" s="52"/>
      <c r="F18" s="56" t="s">
        <v>23</v>
      </c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8"/>
      <c r="AU18" s="38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8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40"/>
      <c r="BU18" s="38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40"/>
      <c r="CT18" s="38">
        <v>2</v>
      </c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8">
        <v>2</v>
      </c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40"/>
      <c r="DT18" s="38">
        <v>0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40"/>
      <c r="ES18" s="38">
        <v>0</v>
      </c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40"/>
    </row>
    <row r="19" spans="1:161" s="13" customFormat="1" ht="18" customHeight="1" x14ac:dyDescent="0.2">
      <c r="A19" s="50">
        <v>4</v>
      </c>
      <c r="B19" s="51"/>
      <c r="C19" s="51"/>
      <c r="D19" s="51"/>
      <c r="E19" s="52"/>
      <c r="F19" s="56" t="s">
        <v>84</v>
      </c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8"/>
      <c r="AU19" s="38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8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40"/>
      <c r="BU19" s="38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40"/>
      <c r="CT19" s="38">
        <v>2</v>
      </c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8">
        <v>0</v>
      </c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40"/>
      <c r="DT19" s="38">
        <v>0</v>
      </c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40"/>
      <c r="ES19" s="38">
        <v>0</v>
      </c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40"/>
    </row>
    <row r="20" spans="1:161" s="13" customFormat="1" ht="18" customHeight="1" x14ac:dyDescent="0.2">
      <c r="A20" s="50">
        <v>5</v>
      </c>
      <c r="B20" s="51"/>
      <c r="C20" s="51"/>
      <c r="D20" s="51"/>
      <c r="E20" s="52"/>
      <c r="F20" s="56" t="s">
        <v>25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8"/>
      <c r="AU20" s="38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8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40"/>
      <c r="BU20" s="38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40"/>
      <c r="CT20" s="38">
        <v>58</v>
      </c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8">
        <v>58</v>
      </c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40"/>
      <c r="DT20" s="38">
        <v>0</v>
      </c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40"/>
      <c r="ES20" s="38">
        <v>0</v>
      </c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40"/>
    </row>
    <row r="21" spans="1:161" s="16" customFormat="1" ht="18" customHeight="1" x14ac:dyDescent="0.2">
      <c r="A21" s="50">
        <v>6</v>
      </c>
      <c r="B21" s="51"/>
      <c r="C21" s="51"/>
      <c r="D21" s="51"/>
      <c r="E21" s="52"/>
      <c r="F21" s="53" t="s">
        <v>33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5"/>
      <c r="AU21" s="47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7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9"/>
      <c r="BU21" s="47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9"/>
      <c r="CT21" s="47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7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9"/>
      <c r="DT21" s="47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9"/>
      <c r="ES21" s="47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9"/>
    </row>
    <row r="22" spans="1:161" s="13" customFormat="1" ht="18" customHeight="1" x14ac:dyDescent="0.2">
      <c r="A22" s="50">
        <v>7</v>
      </c>
      <c r="B22" s="51"/>
      <c r="C22" s="51"/>
      <c r="D22" s="51"/>
      <c r="E22" s="52"/>
      <c r="F22" s="56" t="s">
        <v>35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8"/>
      <c r="AU22" s="38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8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40"/>
      <c r="BU22" s="38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40"/>
      <c r="CT22" s="38">
        <v>8</v>
      </c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8">
        <v>4</v>
      </c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40"/>
      <c r="DT22" s="38">
        <v>0</v>
      </c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40"/>
      <c r="ES22" s="38">
        <v>0</v>
      </c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40"/>
    </row>
    <row r="23" spans="1:161" s="16" customFormat="1" ht="18" customHeight="1" x14ac:dyDescent="0.2">
      <c r="A23" s="50">
        <v>8</v>
      </c>
      <c r="B23" s="51"/>
      <c r="C23" s="51"/>
      <c r="D23" s="51"/>
      <c r="E23" s="52"/>
      <c r="F23" s="53" t="s">
        <v>90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5"/>
      <c r="AU23" s="47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7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9"/>
      <c r="BU23" s="47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9"/>
      <c r="CT23" s="47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7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9"/>
      <c r="DT23" s="47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9"/>
      <c r="ES23" s="47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9"/>
    </row>
    <row r="24" spans="1:161" s="13" customFormat="1" ht="18" customHeight="1" x14ac:dyDescent="0.2">
      <c r="A24" s="50">
        <v>9</v>
      </c>
      <c r="B24" s="51"/>
      <c r="C24" s="51"/>
      <c r="D24" s="51"/>
      <c r="E24" s="52"/>
      <c r="F24" s="56" t="s">
        <v>91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8"/>
      <c r="AU24" s="38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8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40"/>
      <c r="BU24" s="38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40"/>
      <c r="CT24" s="38">
        <v>32</v>
      </c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8">
        <v>11</v>
      </c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  <c r="DT24" s="38">
        <v>7</v>
      </c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40"/>
      <c r="ES24" s="38">
        <v>7</v>
      </c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40"/>
    </row>
    <row r="25" spans="1:161" s="13" customFormat="1" ht="18" customHeight="1" x14ac:dyDescent="0.2">
      <c r="A25" s="50">
        <v>10</v>
      </c>
      <c r="B25" s="51"/>
      <c r="C25" s="51"/>
      <c r="D25" s="51"/>
      <c r="E25" s="52"/>
      <c r="F25" s="53" t="s">
        <v>58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  <c r="AU25" s="38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8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40"/>
      <c r="BU25" s="38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40"/>
      <c r="CT25" s="38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8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  <c r="DT25" s="38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40"/>
      <c r="ES25" s="38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40"/>
    </row>
    <row r="26" spans="1:161" s="13" customFormat="1" ht="18" customHeight="1" x14ac:dyDescent="0.2">
      <c r="A26" s="50">
        <v>11</v>
      </c>
      <c r="B26" s="51"/>
      <c r="C26" s="51"/>
      <c r="D26" s="51"/>
      <c r="E26" s="52"/>
      <c r="F26" s="56" t="s">
        <v>97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8"/>
      <c r="AU26" s="38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8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40"/>
      <c r="BU26" s="38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40"/>
      <c r="CT26" s="38">
        <v>1</v>
      </c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8">
        <v>1</v>
      </c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  <c r="DT26" s="38">
        <v>0</v>
      </c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40"/>
      <c r="ES26" s="38">
        <v>0</v>
      </c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40"/>
    </row>
    <row r="27" spans="1:161" s="13" customFormat="1" ht="18" customHeight="1" x14ac:dyDescent="0.2">
      <c r="A27" s="50">
        <v>12</v>
      </c>
      <c r="B27" s="51"/>
      <c r="C27" s="51"/>
      <c r="D27" s="51"/>
      <c r="E27" s="52"/>
      <c r="F27" s="53" t="s">
        <v>98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5"/>
      <c r="AU27" s="38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8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40"/>
      <c r="BU27" s="38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40"/>
      <c r="CT27" s="38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8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40"/>
      <c r="DT27" s="38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40"/>
      <c r="ES27" s="38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40"/>
    </row>
    <row r="28" spans="1:161" s="13" customFormat="1" ht="18" customHeight="1" x14ac:dyDescent="0.2">
      <c r="A28" s="50">
        <v>13</v>
      </c>
      <c r="B28" s="51"/>
      <c r="C28" s="51"/>
      <c r="D28" s="51"/>
      <c r="E28" s="52"/>
      <c r="F28" s="56" t="s">
        <v>99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8"/>
      <c r="AU28" s="38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8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40"/>
      <c r="BU28" s="38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40"/>
      <c r="CT28" s="38">
        <v>2</v>
      </c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8">
        <v>1</v>
      </c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40"/>
      <c r="DT28" s="38">
        <v>0</v>
      </c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40"/>
      <c r="ES28" s="38">
        <v>0</v>
      </c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40"/>
    </row>
    <row r="29" spans="1:161" s="16" customFormat="1" ht="18" customHeight="1" x14ac:dyDescent="0.2">
      <c r="A29" s="44" t="s">
        <v>70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6"/>
      <c r="AU29" s="47">
        <v>0</v>
      </c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7">
        <v>0</v>
      </c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9"/>
      <c r="BU29" s="47">
        <v>0</v>
      </c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9"/>
      <c r="CT29" s="47">
        <f>SUM(CT16:DF28)</f>
        <v>163</v>
      </c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7">
        <f>SUM(DG16:DS28)</f>
        <v>135</v>
      </c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9"/>
      <c r="DT29" s="47">
        <f>SUM(DT16:ER28)</f>
        <v>7</v>
      </c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9"/>
      <c r="ES29" s="47">
        <f>SUM(ES16:FE28)</f>
        <v>7</v>
      </c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9"/>
    </row>
    <row r="30" spans="1:161" s="2" customFormat="1" ht="12.75" customHeight="1" x14ac:dyDescent="0.2">
      <c r="B30" s="18"/>
      <c r="C30" s="18"/>
      <c r="D30" s="18"/>
      <c r="E30" s="18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</row>
    <row r="31" spans="1:161" s="2" customFormat="1" ht="12.75" customHeight="1" x14ac:dyDescent="0.2">
      <c r="A31" s="22" t="s">
        <v>71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59" t="s">
        <v>72</v>
      </c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14"/>
      <c r="DD31" s="14"/>
      <c r="DE31" s="14"/>
      <c r="DF31" s="14"/>
      <c r="DG31" s="14"/>
    </row>
    <row r="32" spans="1:161" s="2" customForma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60" t="s">
        <v>73</v>
      </c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14"/>
      <c r="DD32" s="14"/>
      <c r="DE32" s="14"/>
      <c r="DF32" s="14"/>
      <c r="DG32" s="14"/>
    </row>
    <row r="33" spans="1:161" s="7" customFormat="1" x14ac:dyDescent="0.2">
      <c r="A33" s="61" t="s">
        <v>74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J33" s="61" t="s">
        <v>75</v>
      </c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</row>
    <row r="34" spans="1:161" s="12" customFormat="1" ht="12.75" customHeight="1" x14ac:dyDescent="0.2">
      <c r="A34" s="60" t="s">
        <v>76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19"/>
      <c r="AF34" s="19"/>
      <c r="AG34" s="19"/>
      <c r="AH34" s="19"/>
      <c r="AJ34" s="60" t="s">
        <v>77</v>
      </c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FE34" s="12" t="s">
        <v>78</v>
      </c>
    </row>
  </sheetData>
  <mergeCells count="159">
    <mergeCell ref="AP32:DB32"/>
    <mergeCell ref="A33:AD33"/>
    <mergeCell ref="AJ33:BM33"/>
    <mergeCell ref="A34:AD34"/>
    <mergeCell ref="AJ34:BM34"/>
    <mergeCell ref="A29:AT29"/>
    <mergeCell ref="AU29:BG29"/>
    <mergeCell ref="BH29:BT29"/>
    <mergeCell ref="BU29:CS29"/>
    <mergeCell ref="CT29:DF29"/>
    <mergeCell ref="DG29:DS29"/>
    <mergeCell ref="DT29:ER29"/>
    <mergeCell ref="ES29:FE29"/>
    <mergeCell ref="A31:AO31"/>
    <mergeCell ref="AP31:DB31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EI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32"/>
  <sheetViews>
    <sheetView workbookViewId="0">
      <selection activeCell="A19" sqref="A19:E27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J2" s="20" t="s">
        <v>0</v>
      </c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9" customFormat="1" ht="12.75" customHeight="1" x14ac:dyDescent="0.2"/>
    <row r="6" spans="1:161" s="2" customFormat="1" ht="13.5" customHeight="1" x14ac:dyDescent="0.2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</row>
    <row r="7" spans="1:161" s="9" customFormat="1" x14ac:dyDescent="0.2"/>
    <row r="8" spans="1:161" s="2" customFormat="1" ht="13.5" customHeight="1" x14ac:dyDescent="0.2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</row>
    <row r="9" spans="1:161" s="10" customFormat="1" x14ac:dyDescent="0.2"/>
    <row r="10" spans="1:161" s="5" customFormat="1" ht="13.5" customHeight="1" x14ac:dyDescent="0.2">
      <c r="A10" s="22" t="s">
        <v>100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23" t="s">
        <v>5</v>
      </c>
      <c r="B12" s="24"/>
      <c r="C12" s="24"/>
      <c r="D12" s="24"/>
      <c r="E12" s="25"/>
      <c r="F12" s="23" t="s">
        <v>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  <c r="AU12" s="32" t="s">
        <v>7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4"/>
      <c r="CT12" s="33" t="s">
        <v>8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4"/>
      <c r="ES12" s="23" t="s">
        <v>9</v>
      </c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5"/>
    </row>
    <row r="13" spans="1:161" s="12" customFormat="1" ht="42" customHeight="1" x14ac:dyDescent="0.2">
      <c r="A13" s="26"/>
      <c r="B13" s="27"/>
      <c r="C13" s="27"/>
      <c r="D13" s="27"/>
      <c r="E13" s="28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8"/>
      <c r="AU13" s="35" t="s">
        <v>10</v>
      </c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7"/>
      <c r="BU13" s="23" t="s">
        <v>12</v>
      </c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5"/>
      <c r="CT13" s="35" t="s">
        <v>10</v>
      </c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7"/>
      <c r="DT13" s="23" t="s">
        <v>12</v>
      </c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5"/>
      <c r="ES13" s="26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8"/>
    </row>
    <row r="14" spans="1:161" s="13" customFormat="1" ht="28.5" customHeight="1" x14ac:dyDescent="0.2">
      <c r="A14" s="29"/>
      <c r="B14" s="30"/>
      <c r="C14" s="30"/>
      <c r="D14" s="30"/>
      <c r="E14" s="31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1"/>
      <c r="AU14" s="38" t="s">
        <v>13</v>
      </c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40"/>
      <c r="BH14" s="38" t="s">
        <v>14</v>
      </c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40"/>
      <c r="BU14" s="29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1"/>
      <c r="CT14" s="38" t="s">
        <v>13</v>
      </c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40"/>
      <c r="DG14" s="38" t="s">
        <v>14</v>
      </c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40"/>
      <c r="DT14" s="29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1"/>
      <c r="ES14" s="29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pans="1:161" s="14" customFormat="1" x14ac:dyDescent="0.2">
      <c r="A15" s="41">
        <v>1</v>
      </c>
      <c r="B15" s="42"/>
      <c r="C15" s="42"/>
      <c r="D15" s="42"/>
      <c r="E15" s="43"/>
      <c r="F15" s="41">
        <v>2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3"/>
      <c r="AU15" s="41">
        <v>3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1">
        <v>4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3"/>
      <c r="BU15" s="41">
        <v>5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1">
        <v>6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1">
        <v>7</v>
      </c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1">
        <v>8</v>
      </c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1">
        <v>9</v>
      </c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3"/>
    </row>
    <row r="16" spans="1:161" s="16" customFormat="1" ht="18" customHeight="1" x14ac:dyDescent="0.2">
      <c r="A16" s="50">
        <v>1</v>
      </c>
      <c r="B16" s="51"/>
      <c r="C16" s="51"/>
      <c r="D16" s="51"/>
      <c r="E16" s="52"/>
      <c r="F16" s="53" t="s">
        <v>21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5"/>
      <c r="AU16" s="47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7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9"/>
      <c r="BU16" s="47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9"/>
      <c r="CT16" s="47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7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9"/>
      <c r="DT16" s="47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9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3" customFormat="1" ht="18" customHeight="1" x14ac:dyDescent="0.2">
      <c r="A17" s="50">
        <v>2</v>
      </c>
      <c r="B17" s="51"/>
      <c r="C17" s="51"/>
      <c r="D17" s="51"/>
      <c r="E17" s="52"/>
      <c r="F17" s="56" t="s">
        <v>24</v>
      </c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8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8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40"/>
      <c r="BU17" s="38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40"/>
      <c r="CT17" s="38">
        <v>58</v>
      </c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8">
        <v>58</v>
      </c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40"/>
      <c r="DT17" s="38">
        <v>3</v>
      </c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40"/>
      <c r="ES17" s="38">
        <v>3</v>
      </c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40"/>
    </row>
    <row r="18" spans="1:161" s="13" customFormat="1" ht="18" customHeight="1" x14ac:dyDescent="0.2">
      <c r="A18" s="50">
        <v>3</v>
      </c>
      <c r="B18" s="51"/>
      <c r="C18" s="51"/>
      <c r="D18" s="51"/>
      <c r="E18" s="52"/>
      <c r="F18" s="56" t="s">
        <v>25</v>
      </c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8"/>
      <c r="AU18" s="38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8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40"/>
      <c r="BU18" s="38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40"/>
      <c r="CT18" s="38">
        <v>58</v>
      </c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8">
        <v>58</v>
      </c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40"/>
      <c r="DT18" s="38">
        <v>0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40"/>
      <c r="ES18" s="38">
        <v>0</v>
      </c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40"/>
    </row>
    <row r="19" spans="1:161" s="16" customFormat="1" ht="18" customHeight="1" x14ac:dyDescent="0.2">
      <c r="A19" s="50">
        <v>4</v>
      </c>
      <c r="B19" s="51"/>
      <c r="C19" s="51"/>
      <c r="D19" s="51"/>
      <c r="E19" s="52"/>
      <c r="F19" s="53" t="s">
        <v>33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5"/>
      <c r="AU19" s="47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7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9"/>
      <c r="BU19" s="47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9"/>
      <c r="CT19" s="47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7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9"/>
      <c r="DT19" s="47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9"/>
      <c r="ES19" s="47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9"/>
    </row>
    <row r="20" spans="1:161" s="13" customFormat="1" ht="18" customHeight="1" x14ac:dyDescent="0.2">
      <c r="A20" s="50">
        <v>5</v>
      </c>
      <c r="B20" s="51"/>
      <c r="C20" s="51"/>
      <c r="D20" s="51"/>
      <c r="E20" s="52"/>
      <c r="F20" s="56" t="s">
        <v>35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8"/>
      <c r="AU20" s="38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8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40"/>
      <c r="BU20" s="38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40"/>
      <c r="CT20" s="38">
        <v>8</v>
      </c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8">
        <v>4</v>
      </c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40"/>
      <c r="DT20" s="38">
        <v>0</v>
      </c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40"/>
      <c r="ES20" s="38">
        <v>0</v>
      </c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40"/>
    </row>
    <row r="21" spans="1:161" s="16" customFormat="1" ht="18" customHeight="1" x14ac:dyDescent="0.2">
      <c r="A21" s="50">
        <v>6</v>
      </c>
      <c r="B21" s="51"/>
      <c r="C21" s="51"/>
      <c r="D21" s="51"/>
      <c r="E21" s="52"/>
      <c r="F21" s="53" t="s">
        <v>90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5"/>
      <c r="AU21" s="47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7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9"/>
      <c r="BU21" s="47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9"/>
      <c r="CT21" s="47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7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9"/>
      <c r="DT21" s="47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9"/>
      <c r="ES21" s="47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9"/>
    </row>
    <row r="22" spans="1:161" s="13" customFormat="1" ht="18" customHeight="1" x14ac:dyDescent="0.2">
      <c r="A22" s="50">
        <v>7</v>
      </c>
      <c r="B22" s="51"/>
      <c r="C22" s="51"/>
      <c r="D22" s="51"/>
      <c r="E22" s="52"/>
      <c r="F22" s="56" t="s">
        <v>91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8"/>
      <c r="AU22" s="38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8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40"/>
      <c r="BU22" s="38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40"/>
      <c r="CT22" s="38">
        <v>32</v>
      </c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8">
        <v>11</v>
      </c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40"/>
      <c r="DT22" s="38">
        <v>0</v>
      </c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40"/>
      <c r="ES22" s="38">
        <v>0</v>
      </c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40"/>
    </row>
    <row r="23" spans="1:161" s="16" customFormat="1" ht="18" customHeight="1" x14ac:dyDescent="0.2">
      <c r="A23" s="50">
        <v>8</v>
      </c>
      <c r="B23" s="51"/>
      <c r="C23" s="51"/>
      <c r="D23" s="51"/>
      <c r="E23" s="52"/>
      <c r="F23" s="53" t="s">
        <v>65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5"/>
      <c r="AU23" s="47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7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9"/>
      <c r="BU23" s="47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9"/>
      <c r="CT23" s="47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7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9"/>
      <c r="DT23" s="47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9"/>
      <c r="ES23" s="47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9"/>
    </row>
    <row r="24" spans="1:161" s="13" customFormat="1" ht="18" customHeight="1" x14ac:dyDescent="0.2">
      <c r="A24" s="50">
        <v>9</v>
      </c>
      <c r="B24" s="51"/>
      <c r="C24" s="51"/>
      <c r="D24" s="51"/>
      <c r="E24" s="52"/>
      <c r="F24" s="56" t="s">
        <v>67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8"/>
      <c r="AU24" s="38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8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40"/>
      <c r="BU24" s="38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40"/>
      <c r="CT24" s="38">
        <v>4</v>
      </c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8">
        <v>2</v>
      </c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  <c r="DT24" s="38">
        <v>1</v>
      </c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40"/>
      <c r="ES24" s="38">
        <v>1</v>
      </c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40"/>
    </row>
    <row r="25" spans="1:161" s="13" customFormat="1" ht="18" customHeight="1" x14ac:dyDescent="0.2">
      <c r="A25" s="50">
        <v>10</v>
      </c>
      <c r="B25" s="51"/>
      <c r="C25" s="51"/>
      <c r="D25" s="51"/>
      <c r="E25" s="52"/>
      <c r="F25" s="53" t="s">
        <v>98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  <c r="AU25" s="38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8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40"/>
      <c r="BU25" s="38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40"/>
      <c r="CT25" s="38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8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  <c r="DT25" s="38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40"/>
      <c r="ES25" s="38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40"/>
    </row>
    <row r="26" spans="1:161" s="13" customFormat="1" ht="18" customHeight="1" x14ac:dyDescent="0.2">
      <c r="A26" s="50">
        <v>11</v>
      </c>
      <c r="B26" s="51"/>
      <c r="C26" s="51"/>
      <c r="D26" s="51"/>
      <c r="E26" s="52"/>
      <c r="F26" s="56" t="s">
        <v>99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8"/>
      <c r="AU26" s="38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8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40"/>
      <c r="BU26" s="38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40"/>
      <c r="CT26" s="38">
        <v>2</v>
      </c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8">
        <v>1</v>
      </c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  <c r="DT26" s="38">
        <v>0</v>
      </c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40"/>
      <c r="ES26" s="38">
        <v>0</v>
      </c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40"/>
    </row>
    <row r="27" spans="1:161" s="16" customFormat="1" ht="18" customHeight="1" x14ac:dyDescent="0.2">
      <c r="A27" s="44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6"/>
      <c r="AU27" s="47">
        <v>0</v>
      </c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7">
        <v>0</v>
      </c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9"/>
      <c r="BU27" s="47">
        <v>0</v>
      </c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9"/>
      <c r="CT27" s="47">
        <f>SUM(CT16:DF26)</f>
        <v>162</v>
      </c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7">
        <f>SUM(DG16:DS26)</f>
        <v>134</v>
      </c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9"/>
      <c r="DT27" s="47">
        <f>SUM(DT16:ER26)</f>
        <v>4</v>
      </c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9"/>
      <c r="ES27" s="47">
        <f>SUM(ES16:FE24)</f>
        <v>4</v>
      </c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9"/>
    </row>
    <row r="28" spans="1:161" s="2" customFormat="1" ht="12.75" customHeight="1" x14ac:dyDescent="0.2">
      <c r="B28" s="18"/>
      <c r="C28" s="18"/>
      <c r="D28" s="18"/>
      <c r="E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</row>
    <row r="29" spans="1:161" s="2" customFormat="1" ht="12.75" customHeight="1" x14ac:dyDescent="0.2">
      <c r="A29" s="22" t="s">
        <v>71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59" t="s">
        <v>72</v>
      </c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14"/>
      <c r="DD29" s="14"/>
      <c r="DE29" s="14"/>
      <c r="DF29" s="14"/>
      <c r="DG29" s="14"/>
    </row>
    <row r="30" spans="1:161" s="2" customForma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60" t="s">
        <v>73</v>
      </c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14"/>
      <c r="DD30" s="14"/>
      <c r="DE30" s="14"/>
      <c r="DF30" s="14"/>
      <c r="DG30" s="14"/>
    </row>
    <row r="31" spans="1:161" s="7" customFormat="1" x14ac:dyDescent="0.2">
      <c r="A31" s="61" t="s">
        <v>74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J31" s="61" t="s">
        <v>75</v>
      </c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</row>
    <row r="32" spans="1:161" s="12" customFormat="1" ht="12.75" customHeight="1" x14ac:dyDescent="0.2">
      <c r="A32" s="60" t="s">
        <v>76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19"/>
      <c r="AF32" s="19"/>
      <c r="AG32" s="19"/>
      <c r="AH32" s="19"/>
      <c r="AJ32" s="60" t="s">
        <v>77</v>
      </c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FE32" s="12" t="s">
        <v>78</v>
      </c>
    </row>
  </sheetData>
  <mergeCells count="141">
    <mergeCell ref="AP30:DB30"/>
    <mergeCell ref="A31:AD31"/>
    <mergeCell ref="AJ31:BM31"/>
    <mergeCell ref="A32:AD32"/>
    <mergeCell ref="AJ32:BM32"/>
    <mergeCell ref="A27:AT27"/>
    <mergeCell ref="AU27:BG27"/>
    <mergeCell ref="BH27:BT27"/>
    <mergeCell ref="BU27:CS27"/>
    <mergeCell ref="CT27:DF27"/>
    <mergeCell ref="DG27:DS27"/>
    <mergeCell ref="DT27:ER27"/>
    <mergeCell ref="ES27:FE27"/>
    <mergeCell ref="A29:AO29"/>
    <mergeCell ref="AP29:DB29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EJ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74"/>
  <sheetViews>
    <sheetView workbookViewId="0">
      <selection activeCell="A19" sqref="A19:E71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J2" s="20" t="s">
        <v>0</v>
      </c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9" customFormat="1" ht="12.75" customHeight="1" x14ac:dyDescent="0.2"/>
    <row r="6" spans="1:161" s="2" customFormat="1" ht="13.5" customHeight="1" x14ac:dyDescent="0.2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</row>
    <row r="7" spans="1:161" s="9" customFormat="1" x14ac:dyDescent="0.2"/>
    <row r="8" spans="1:161" s="2" customFormat="1" ht="13.5" customHeight="1" x14ac:dyDescent="0.2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</row>
    <row r="9" spans="1:161" s="10" customFormat="1" x14ac:dyDescent="0.2"/>
    <row r="10" spans="1:161" s="5" customFormat="1" ht="13.5" customHeight="1" x14ac:dyDescent="0.2">
      <c r="A10" s="22" t="s">
        <v>101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23" t="s">
        <v>5</v>
      </c>
      <c r="B12" s="24"/>
      <c r="C12" s="24"/>
      <c r="D12" s="24"/>
      <c r="E12" s="25"/>
      <c r="F12" s="23" t="s">
        <v>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  <c r="AU12" s="32" t="s">
        <v>7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4"/>
      <c r="CT12" s="33" t="s">
        <v>8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4"/>
      <c r="ES12" s="23" t="s">
        <v>9</v>
      </c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5"/>
    </row>
    <row r="13" spans="1:161" s="12" customFormat="1" ht="42" customHeight="1" x14ac:dyDescent="0.2">
      <c r="A13" s="26"/>
      <c r="B13" s="27"/>
      <c r="C13" s="27"/>
      <c r="D13" s="27"/>
      <c r="E13" s="28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8"/>
      <c r="AU13" s="35" t="s">
        <v>10</v>
      </c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7"/>
      <c r="BU13" s="23" t="s">
        <v>12</v>
      </c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5"/>
      <c r="CT13" s="35" t="s">
        <v>10</v>
      </c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7"/>
      <c r="DT13" s="23" t="s">
        <v>12</v>
      </c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5"/>
      <c r="ES13" s="26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8"/>
    </row>
    <row r="14" spans="1:161" s="13" customFormat="1" ht="28.5" customHeight="1" x14ac:dyDescent="0.2">
      <c r="A14" s="29"/>
      <c r="B14" s="30"/>
      <c r="C14" s="30"/>
      <c r="D14" s="30"/>
      <c r="E14" s="31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1"/>
      <c r="AU14" s="38" t="s">
        <v>13</v>
      </c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40"/>
      <c r="BH14" s="38" t="s">
        <v>14</v>
      </c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40"/>
      <c r="BU14" s="29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1"/>
      <c r="CT14" s="38" t="s">
        <v>13</v>
      </c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40"/>
      <c r="DG14" s="38" t="s">
        <v>14</v>
      </c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40"/>
      <c r="DT14" s="29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1"/>
      <c r="ES14" s="29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pans="1:161" s="14" customFormat="1" x14ac:dyDescent="0.2">
      <c r="A15" s="41">
        <v>1</v>
      </c>
      <c r="B15" s="42"/>
      <c r="C15" s="42"/>
      <c r="D15" s="42"/>
      <c r="E15" s="43"/>
      <c r="F15" s="41">
        <v>2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3"/>
      <c r="AU15" s="41">
        <v>3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1">
        <v>4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3"/>
      <c r="BU15" s="41">
        <v>5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1">
        <v>6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1">
        <v>7</v>
      </c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1">
        <v>8</v>
      </c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1">
        <v>9</v>
      </c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3"/>
    </row>
    <row r="16" spans="1:161" s="14" customFormat="1" ht="18" customHeight="1" x14ac:dyDescent="0.2">
      <c r="A16" s="41">
        <v>1</v>
      </c>
      <c r="B16" s="42"/>
      <c r="C16" s="42"/>
      <c r="D16" s="42"/>
      <c r="E16" s="43"/>
      <c r="F16" s="62" t="s">
        <v>15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4"/>
      <c r="AU16" s="38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8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40"/>
      <c r="BU16" s="38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40"/>
      <c r="CT16" s="38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8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40"/>
      <c r="DT16" s="38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40"/>
      <c r="ES16" s="38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40"/>
    </row>
    <row r="17" spans="1:161" s="14" customFormat="1" ht="19.5" customHeight="1" x14ac:dyDescent="0.2">
      <c r="A17" s="41">
        <v>2</v>
      </c>
      <c r="B17" s="42"/>
      <c r="C17" s="42"/>
      <c r="D17" s="42"/>
      <c r="E17" s="43"/>
      <c r="F17" s="65" t="s">
        <v>16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7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8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40"/>
      <c r="BU17" s="38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40"/>
      <c r="CT17" s="38">
        <v>22</v>
      </c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8">
        <v>21</v>
      </c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40"/>
      <c r="DT17" s="38">
        <v>0</v>
      </c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40"/>
      <c r="ES17" s="38">
        <v>0</v>
      </c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40"/>
    </row>
    <row r="18" spans="1:161" s="14" customFormat="1" ht="19.5" customHeight="1" x14ac:dyDescent="0.2">
      <c r="A18" s="41">
        <v>3</v>
      </c>
      <c r="B18" s="42"/>
      <c r="C18" s="42"/>
      <c r="D18" s="42"/>
      <c r="E18" s="43"/>
      <c r="F18" s="62" t="s">
        <v>102</v>
      </c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7"/>
      <c r="AU18" s="38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8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40"/>
      <c r="BU18" s="38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40"/>
      <c r="CT18" s="38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8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40"/>
      <c r="DT18" s="38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40"/>
      <c r="ES18" s="38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40"/>
    </row>
    <row r="19" spans="1:161" s="14" customFormat="1" ht="19.5" customHeight="1" x14ac:dyDescent="0.2">
      <c r="A19" s="41">
        <v>4</v>
      </c>
      <c r="B19" s="42"/>
      <c r="C19" s="42"/>
      <c r="D19" s="42"/>
      <c r="E19" s="43"/>
      <c r="F19" s="65" t="s">
        <v>103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7"/>
      <c r="AU19" s="38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8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40"/>
      <c r="BU19" s="38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40"/>
      <c r="CT19" s="38">
        <v>14</v>
      </c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8">
        <v>13</v>
      </c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40"/>
      <c r="DT19" s="38">
        <v>0</v>
      </c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40"/>
      <c r="ES19" s="38">
        <v>0</v>
      </c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40"/>
    </row>
    <row r="20" spans="1:161" s="14" customFormat="1" ht="19.5" customHeight="1" x14ac:dyDescent="0.2">
      <c r="A20" s="41">
        <v>5</v>
      </c>
      <c r="B20" s="42"/>
      <c r="C20" s="42"/>
      <c r="D20" s="42"/>
      <c r="E20" s="43"/>
      <c r="F20" s="62" t="s">
        <v>17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4"/>
      <c r="AU20" s="38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8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40"/>
      <c r="BU20" s="38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40"/>
      <c r="CT20" s="38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8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40"/>
      <c r="DT20" s="38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40"/>
      <c r="ES20" s="38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40"/>
    </row>
    <row r="21" spans="1:161" s="14" customFormat="1" ht="19.5" customHeight="1" x14ac:dyDescent="0.2">
      <c r="A21" s="41">
        <v>6</v>
      </c>
      <c r="B21" s="42"/>
      <c r="C21" s="42"/>
      <c r="D21" s="42"/>
      <c r="E21" s="43"/>
      <c r="F21" s="65" t="s">
        <v>18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7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8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40"/>
      <c r="BU21" s="38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40"/>
      <c r="CT21" s="38">
        <v>19</v>
      </c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8">
        <v>16</v>
      </c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40"/>
      <c r="DT21" s="38">
        <v>0</v>
      </c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40"/>
      <c r="ES21" s="38">
        <v>0</v>
      </c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40"/>
    </row>
    <row r="22" spans="1:161" s="14" customFormat="1" ht="19.5" customHeight="1" x14ac:dyDescent="0.2">
      <c r="A22" s="41">
        <v>7</v>
      </c>
      <c r="B22" s="42"/>
      <c r="C22" s="42"/>
      <c r="D22" s="42"/>
      <c r="E22" s="43"/>
      <c r="F22" s="62" t="s">
        <v>93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4"/>
      <c r="AU22" s="38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8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40"/>
      <c r="BU22" s="38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40"/>
      <c r="CT22" s="38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8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40"/>
      <c r="DT22" s="38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40"/>
      <c r="ES22" s="38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40"/>
    </row>
    <row r="23" spans="1:161" s="14" customFormat="1" ht="19.5" customHeight="1" x14ac:dyDescent="0.2">
      <c r="A23" s="41">
        <v>8</v>
      </c>
      <c r="B23" s="42"/>
      <c r="C23" s="42"/>
      <c r="D23" s="42"/>
      <c r="E23" s="43"/>
      <c r="F23" s="65" t="s">
        <v>94</v>
      </c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7"/>
      <c r="AU23" s="38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8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40"/>
      <c r="BU23" s="38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40"/>
      <c r="CT23" s="38">
        <v>35</v>
      </c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8">
        <v>34</v>
      </c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  <c r="DT23" s="38">
        <v>37</v>
      </c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40"/>
      <c r="ES23" s="38">
        <v>37</v>
      </c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40"/>
    </row>
    <row r="24" spans="1:161" s="14" customFormat="1" ht="18" customHeight="1" x14ac:dyDescent="0.2">
      <c r="A24" s="41">
        <v>9</v>
      </c>
      <c r="B24" s="42"/>
      <c r="C24" s="42"/>
      <c r="D24" s="42"/>
      <c r="E24" s="43"/>
      <c r="F24" s="44" t="s">
        <v>19</v>
      </c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6"/>
      <c r="AU24" s="38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8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40"/>
      <c r="BU24" s="38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40"/>
      <c r="CT24" s="38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8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  <c r="DT24" s="38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40"/>
      <c r="ES24" s="38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40"/>
    </row>
    <row r="25" spans="1:161" s="14" customFormat="1" ht="18" customHeight="1" x14ac:dyDescent="0.2">
      <c r="A25" s="41">
        <v>10</v>
      </c>
      <c r="B25" s="42"/>
      <c r="C25" s="42"/>
      <c r="D25" s="42"/>
      <c r="E25" s="43"/>
      <c r="F25" s="50" t="s">
        <v>20</v>
      </c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6"/>
      <c r="AU25" s="38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8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40"/>
      <c r="BU25" s="38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40"/>
      <c r="CT25" s="38">
        <v>36</v>
      </c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8">
        <v>33</v>
      </c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  <c r="DT25" s="38">
        <v>2</v>
      </c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40"/>
      <c r="ES25" s="38">
        <v>2</v>
      </c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40"/>
    </row>
    <row r="26" spans="1:161" s="16" customFormat="1" ht="18" customHeight="1" x14ac:dyDescent="0.2">
      <c r="A26" s="41">
        <v>11</v>
      </c>
      <c r="B26" s="42"/>
      <c r="C26" s="42"/>
      <c r="D26" s="42"/>
      <c r="E26" s="43"/>
      <c r="F26" s="53" t="s">
        <v>21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5"/>
      <c r="AU26" s="38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8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40"/>
      <c r="BU26" s="38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40"/>
      <c r="CT26" s="47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7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9"/>
      <c r="DT26" s="47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9"/>
      <c r="ES26" s="47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9"/>
    </row>
    <row r="27" spans="1:161" s="16" customFormat="1" ht="18" customHeight="1" x14ac:dyDescent="0.2">
      <c r="A27" s="41">
        <v>12</v>
      </c>
      <c r="B27" s="42"/>
      <c r="C27" s="42"/>
      <c r="D27" s="42"/>
      <c r="E27" s="43"/>
      <c r="F27" s="56" t="s">
        <v>22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8"/>
      <c r="AU27" s="38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8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40"/>
      <c r="BU27" s="38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40"/>
      <c r="CT27" s="38">
        <v>37</v>
      </c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8">
        <v>34</v>
      </c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40"/>
      <c r="DT27" s="38">
        <v>11</v>
      </c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40"/>
      <c r="ES27" s="38">
        <v>11</v>
      </c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40"/>
    </row>
    <row r="28" spans="1:161" s="13" customFormat="1" ht="18" customHeight="1" x14ac:dyDescent="0.2">
      <c r="A28" s="41">
        <v>13</v>
      </c>
      <c r="B28" s="42"/>
      <c r="C28" s="42"/>
      <c r="D28" s="42"/>
      <c r="E28" s="43"/>
      <c r="F28" s="56" t="s">
        <v>24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8"/>
      <c r="AU28" s="38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8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40"/>
      <c r="BU28" s="38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40"/>
      <c r="CT28" s="38">
        <v>58</v>
      </c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8">
        <v>58</v>
      </c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40"/>
      <c r="DT28" s="38">
        <v>0</v>
      </c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40"/>
      <c r="ES28" s="38">
        <v>0</v>
      </c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40"/>
    </row>
    <row r="29" spans="1:161" s="13" customFormat="1" ht="18" customHeight="1" x14ac:dyDescent="0.2">
      <c r="A29" s="41">
        <v>14</v>
      </c>
      <c r="B29" s="42"/>
      <c r="C29" s="42"/>
      <c r="D29" s="42"/>
      <c r="E29" s="43"/>
      <c r="F29" s="56" t="s">
        <v>25</v>
      </c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8"/>
      <c r="AU29" s="38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8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40"/>
      <c r="BU29" s="38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40"/>
      <c r="CT29" s="38">
        <v>58</v>
      </c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8">
        <v>58</v>
      </c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40"/>
      <c r="DT29" s="38">
        <v>0</v>
      </c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40"/>
      <c r="ES29" s="38">
        <v>0</v>
      </c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40"/>
    </row>
    <row r="30" spans="1:161" s="13" customFormat="1" ht="18" customHeight="1" x14ac:dyDescent="0.2">
      <c r="A30" s="41">
        <v>15</v>
      </c>
      <c r="B30" s="42"/>
      <c r="C30" s="42"/>
      <c r="D30" s="42"/>
      <c r="E30" s="43"/>
      <c r="F30" s="56" t="s">
        <v>84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8"/>
      <c r="AU30" s="38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8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40"/>
      <c r="BU30" s="38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40"/>
      <c r="CT30" s="38">
        <v>2</v>
      </c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8">
        <v>0</v>
      </c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40"/>
      <c r="DT30" s="38">
        <v>0</v>
      </c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40"/>
      <c r="ES30" s="38">
        <v>0</v>
      </c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40"/>
    </row>
    <row r="31" spans="1:161" s="13" customFormat="1" ht="18" customHeight="1" x14ac:dyDescent="0.2">
      <c r="A31" s="41">
        <v>16</v>
      </c>
      <c r="B31" s="42"/>
      <c r="C31" s="42"/>
      <c r="D31" s="42"/>
      <c r="E31" s="43"/>
      <c r="F31" s="56" t="s">
        <v>23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8"/>
      <c r="AU31" s="38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8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40"/>
      <c r="BU31" s="38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8">
        <v>2</v>
      </c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8">
        <v>2</v>
      </c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40"/>
      <c r="DT31" s="38">
        <v>0</v>
      </c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40"/>
      <c r="ES31" s="38">
        <v>0</v>
      </c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40"/>
    </row>
    <row r="32" spans="1:161" s="16" customFormat="1" ht="18" customHeight="1" x14ac:dyDescent="0.2">
      <c r="A32" s="41">
        <v>17</v>
      </c>
      <c r="B32" s="42"/>
      <c r="C32" s="42"/>
      <c r="D32" s="42"/>
      <c r="E32" s="43"/>
      <c r="F32" s="53" t="s">
        <v>28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5"/>
      <c r="AU32" s="38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8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40"/>
      <c r="BU32" s="38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40"/>
      <c r="CT32" s="47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7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9"/>
      <c r="DT32" s="47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9"/>
      <c r="ES32" s="47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9"/>
    </row>
    <row r="33" spans="1:161" s="16" customFormat="1" ht="18" customHeight="1" x14ac:dyDescent="0.2">
      <c r="A33" s="41">
        <v>18</v>
      </c>
      <c r="B33" s="42"/>
      <c r="C33" s="42"/>
      <c r="D33" s="42"/>
      <c r="E33" s="43"/>
      <c r="F33" s="56" t="s">
        <v>104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8"/>
      <c r="AU33" s="38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8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40"/>
      <c r="BU33" s="38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40"/>
      <c r="CT33" s="38">
        <v>22</v>
      </c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8">
        <v>21</v>
      </c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40"/>
      <c r="DT33" s="38">
        <v>2</v>
      </c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40"/>
      <c r="ES33" s="38">
        <v>2</v>
      </c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40"/>
    </row>
    <row r="34" spans="1:161" s="13" customFormat="1" ht="18" customHeight="1" x14ac:dyDescent="0.2">
      <c r="A34" s="41">
        <v>19</v>
      </c>
      <c r="B34" s="42"/>
      <c r="C34" s="42"/>
      <c r="D34" s="42"/>
      <c r="E34" s="43"/>
      <c r="F34" s="56" t="s">
        <v>29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8"/>
      <c r="AU34" s="38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8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40"/>
      <c r="BU34" s="38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40"/>
      <c r="CT34" s="38">
        <v>2</v>
      </c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8">
        <v>2</v>
      </c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40"/>
      <c r="DT34" s="38">
        <v>7</v>
      </c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40"/>
      <c r="ES34" s="38">
        <v>7</v>
      </c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40"/>
    </row>
    <row r="35" spans="1:161" s="13" customFormat="1" ht="18" customHeight="1" x14ac:dyDescent="0.2">
      <c r="A35" s="41">
        <v>20</v>
      </c>
      <c r="B35" s="42"/>
      <c r="C35" s="42"/>
      <c r="D35" s="42"/>
      <c r="E35" s="43"/>
      <c r="F35" s="56" t="s">
        <v>105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8"/>
      <c r="AU35" s="38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8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40"/>
      <c r="BU35" s="38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40"/>
      <c r="CT35" s="38">
        <v>1</v>
      </c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8">
        <v>1</v>
      </c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40"/>
      <c r="DT35" s="38">
        <v>4</v>
      </c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40"/>
      <c r="ES35" s="38">
        <v>4</v>
      </c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40"/>
    </row>
    <row r="36" spans="1:161" s="16" customFormat="1" ht="18" customHeight="1" x14ac:dyDescent="0.2">
      <c r="A36" s="41">
        <v>21</v>
      </c>
      <c r="B36" s="42"/>
      <c r="C36" s="42"/>
      <c r="D36" s="42"/>
      <c r="E36" s="43"/>
      <c r="F36" s="53" t="s">
        <v>30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5"/>
      <c r="AU36" s="38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8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40"/>
      <c r="BU36" s="38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40"/>
      <c r="CT36" s="47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7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9"/>
      <c r="DT36" s="47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9"/>
      <c r="ES36" s="47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9"/>
    </row>
    <row r="37" spans="1:161" s="13" customFormat="1" ht="18" customHeight="1" x14ac:dyDescent="0.2">
      <c r="A37" s="41">
        <v>22</v>
      </c>
      <c r="B37" s="42"/>
      <c r="C37" s="42"/>
      <c r="D37" s="42"/>
      <c r="E37" s="43"/>
      <c r="F37" s="56" t="s">
        <v>32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8"/>
      <c r="AU37" s="38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8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40"/>
      <c r="BU37" s="38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40"/>
      <c r="CT37" s="38">
        <v>2</v>
      </c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8">
        <v>1</v>
      </c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40"/>
      <c r="DT37" s="38">
        <v>0</v>
      </c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40"/>
      <c r="ES37" s="38">
        <v>0</v>
      </c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40"/>
    </row>
    <row r="38" spans="1:161" s="16" customFormat="1" ht="18" customHeight="1" x14ac:dyDescent="0.2">
      <c r="A38" s="41">
        <v>23</v>
      </c>
      <c r="B38" s="42"/>
      <c r="C38" s="42"/>
      <c r="D38" s="42"/>
      <c r="E38" s="43"/>
      <c r="F38" s="53" t="s">
        <v>33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5"/>
      <c r="AU38" s="38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8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40"/>
      <c r="BU38" s="38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47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7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9"/>
      <c r="DT38" s="47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9"/>
      <c r="ES38" s="47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9"/>
    </row>
    <row r="39" spans="1:161" s="16" customFormat="1" ht="18" customHeight="1" x14ac:dyDescent="0.2">
      <c r="A39" s="41">
        <v>24</v>
      </c>
      <c r="B39" s="42"/>
      <c r="C39" s="42"/>
      <c r="D39" s="42"/>
      <c r="E39" s="43"/>
      <c r="F39" s="56" t="s">
        <v>34</v>
      </c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8"/>
      <c r="AU39" s="38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8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40"/>
      <c r="BU39" s="38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40"/>
      <c r="CT39" s="38">
        <v>49</v>
      </c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8">
        <v>46</v>
      </c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40"/>
      <c r="DT39" s="38">
        <v>51</v>
      </c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40"/>
      <c r="ES39" s="38">
        <v>51</v>
      </c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40"/>
    </row>
    <row r="40" spans="1:161" s="13" customFormat="1" ht="18" customHeight="1" x14ac:dyDescent="0.2">
      <c r="A40" s="41">
        <v>25</v>
      </c>
      <c r="B40" s="42"/>
      <c r="C40" s="42"/>
      <c r="D40" s="42"/>
      <c r="E40" s="43"/>
      <c r="F40" s="56" t="s">
        <v>35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8"/>
      <c r="AU40" s="38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8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40"/>
      <c r="BU40" s="38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40"/>
      <c r="CT40" s="38">
        <v>8</v>
      </c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8">
        <v>4</v>
      </c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40"/>
      <c r="DT40" s="38">
        <v>0</v>
      </c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40"/>
      <c r="ES40" s="38">
        <v>0</v>
      </c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40"/>
    </row>
    <row r="41" spans="1:161" s="13" customFormat="1" ht="18" customHeight="1" x14ac:dyDescent="0.2">
      <c r="A41" s="41">
        <v>26</v>
      </c>
      <c r="B41" s="42"/>
      <c r="C41" s="42"/>
      <c r="D41" s="42"/>
      <c r="E41" s="43"/>
      <c r="F41" s="56" t="s">
        <v>36</v>
      </c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8"/>
      <c r="AU41" s="38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8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40"/>
      <c r="BU41" s="38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40"/>
      <c r="CT41" s="38">
        <v>3</v>
      </c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8">
        <v>2</v>
      </c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40"/>
      <c r="DT41" s="38">
        <v>8</v>
      </c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40"/>
      <c r="ES41" s="38">
        <v>8</v>
      </c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40"/>
    </row>
    <row r="42" spans="1:161" s="13" customFormat="1" ht="18" customHeight="1" x14ac:dyDescent="0.2">
      <c r="A42" s="41">
        <v>27</v>
      </c>
      <c r="B42" s="42"/>
      <c r="C42" s="42"/>
      <c r="D42" s="42"/>
      <c r="E42" s="43"/>
      <c r="F42" s="53" t="s">
        <v>39</v>
      </c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5"/>
      <c r="AU42" s="38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8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40"/>
      <c r="BU42" s="38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40"/>
      <c r="CT42" s="38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8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40"/>
      <c r="DT42" s="38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40"/>
      <c r="ES42" s="38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40"/>
    </row>
    <row r="43" spans="1:161" s="13" customFormat="1" ht="18" customHeight="1" x14ac:dyDescent="0.2">
      <c r="A43" s="41">
        <v>28</v>
      </c>
      <c r="B43" s="42"/>
      <c r="C43" s="42"/>
      <c r="D43" s="42"/>
      <c r="E43" s="43"/>
      <c r="F43" s="56" t="s">
        <v>40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8"/>
      <c r="AU43" s="38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8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40"/>
      <c r="BU43" s="38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40"/>
      <c r="CT43" s="38">
        <v>28</v>
      </c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8">
        <v>27</v>
      </c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40"/>
      <c r="DT43" s="38">
        <v>5</v>
      </c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40"/>
      <c r="ES43" s="38">
        <v>5</v>
      </c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40"/>
    </row>
    <row r="44" spans="1:161" s="13" customFormat="1" ht="18" customHeight="1" x14ac:dyDescent="0.2">
      <c r="A44" s="41">
        <v>29</v>
      </c>
      <c r="B44" s="42"/>
      <c r="C44" s="42"/>
      <c r="D44" s="42"/>
      <c r="E44" s="43"/>
      <c r="F44" s="53" t="s">
        <v>41</v>
      </c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5"/>
      <c r="AU44" s="38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8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40"/>
      <c r="BU44" s="38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40"/>
      <c r="CT44" s="38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8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40"/>
      <c r="DT44" s="38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40"/>
      <c r="ES44" s="38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40"/>
    </row>
    <row r="45" spans="1:161" s="13" customFormat="1" ht="18" customHeight="1" x14ac:dyDescent="0.2">
      <c r="A45" s="41">
        <v>30</v>
      </c>
      <c r="B45" s="42"/>
      <c r="C45" s="42"/>
      <c r="D45" s="42"/>
      <c r="E45" s="43"/>
      <c r="F45" s="56" t="s">
        <v>42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8"/>
      <c r="AU45" s="38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8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40"/>
      <c r="BU45" s="38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40"/>
      <c r="CT45" s="38">
        <v>27</v>
      </c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8">
        <v>27</v>
      </c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40"/>
      <c r="DT45" s="38">
        <v>77</v>
      </c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40"/>
      <c r="ES45" s="38">
        <v>77</v>
      </c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40"/>
    </row>
    <row r="46" spans="1:161" s="16" customFormat="1" ht="18" customHeight="1" x14ac:dyDescent="0.2">
      <c r="A46" s="41">
        <v>31</v>
      </c>
      <c r="B46" s="42"/>
      <c r="C46" s="42"/>
      <c r="D46" s="42"/>
      <c r="E46" s="43"/>
      <c r="F46" s="53" t="s">
        <v>43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5"/>
      <c r="AU46" s="38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8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40"/>
      <c r="BU46" s="38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40"/>
      <c r="CT46" s="47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7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9"/>
      <c r="DT46" s="47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9"/>
      <c r="ES46" s="47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9"/>
    </row>
    <row r="47" spans="1:161" s="13" customFormat="1" ht="18" customHeight="1" x14ac:dyDescent="0.2">
      <c r="A47" s="41">
        <v>32</v>
      </c>
      <c r="B47" s="42"/>
      <c r="C47" s="42"/>
      <c r="D47" s="42"/>
      <c r="E47" s="43"/>
      <c r="F47" s="56" t="s">
        <v>44</v>
      </c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8"/>
      <c r="AU47" s="38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8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40"/>
      <c r="BU47" s="38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40"/>
      <c r="CT47" s="38">
        <v>7</v>
      </c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8">
        <v>7</v>
      </c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40"/>
      <c r="DT47" s="38">
        <v>6</v>
      </c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40"/>
      <c r="ES47" s="38">
        <v>6</v>
      </c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40"/>
    </row>
    <row r="48" spans="1:161" s="13" customFormat="1" ht="18" customHeight="1" x14ac:dyDescent="0.2">
      <c r="A48" s="41">
        <v>33</v>
      </c>
      <c r="B48" s="42"/>
      <c r="C48" s="42"/>
      <c r="D48" s="42"/>
      <c r="E48" s="43"/>
      <c r="F48" s="53" t="s">
        <v>85</v>
      </c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5"/>
      <c r="AU48" s="38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8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40"/>
      <c r="BU48" s="38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8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8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40"/>
      <c r="DT48" s="38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40"/>
      <c r="ES48" s="38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40"/>
    </row>
    <row r="49" spans="1:168" s="13" customFormat="1" ht="18" customHeight="1" x14ac:dyDescent="0.2">
      <c r="A49" s="41">
        <v>34</v>
      </c>
      <c r="B49" s="42"/>
      <c r="C49" s="42"/>
      <c r="D49" s="42"/>
      <c r="E49" s="43"/>
      <c r="F49" s="56" t="s">
        <v>86</v>
      </c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8"/>
      <c r="AU49" s="38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8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40"/>
      <c r="BU49" s="38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40"/>
      <c r="CT49" s="38">
        <v>10</v>
      </c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8">
        <v>10</v>
      </c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40"/>
      <c r="DT49" s="38">
        <v>0</v>
      </c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40"/>
      <c r="ES49" s="38">
        <v>0</v>
      </c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40"/>
    </row>
    <row r="50" spans="1:168" s="13" customFormat="1" ht="18" customHeight="1" x14ac:dyDescent="0.2">
      <c r="A50" s="41">
        <v>35</v>
      </c>
      <c r="B50" s="42"/>
      <c r="C50" s="42"/>
      <c r="D50" s="42"/>
      <c r="E50" s="43"/>
      <c r="F50" s="53" t="s">
        <v>87</v>
      </c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5"/>
      <c r="AU50" s="38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8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40"/>
      <c r="BU50" s="38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40"/>
      <c r="CT50" s="38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8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40"/>
      <c r="DT50" s="38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40"/>
      <c r="ES50" s="38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40"/>
    </row>
    <row r="51" spans="1:168" s="13" customFormat="1" ht="18" customHeight="1" x14ac:dyDescent="0.2">
      <c r="A51" s="41">
        <v>36</v>
      </c>
      <c r="B51" s="42"/>
      <c r="C51" s="42"/>
      <c r="D51" s="42"/>
      <c r="E51" s="43"/>
      <c r="F51" s="56" t="s">
        <v>88</v>
      </c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8"/>
      <c r="AU51" s="38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8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40"/>
      <c r="BU51" s="38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40"/>
      <c r="CT51" s="38">
        <v>21</v>
      </c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8">
        <v>21</v>
      </c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40"/>
      <c r="DT51" s="38">
        <v>1</v>
      </c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40"/>
      <c r="ES51" s="38">
        <v>1</v>
      </c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40"/>
    </row>
    <row r="52" spans="1:168" s="16" customFormat="1" ht="18" customHeight="1" x14ac:dyDescent="0.2">
      <c r="A52" s="41">
        <v>37</v>
      </c>
      <c r="B52" s="42"/>
      <c r="C52" s="42"/>
      <c r="D52" s="42"/>
      <c r="E52" s="43"/>
      <c r="F52" s="53" t="s">
        <v>90</v>
      </c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5"/>
      <c r="AU52" s="38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8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40"/>
      <c r="BU52" s="38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40"/>
      <c r="CT52" s="47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7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9"/>
      <c r="DT52" s="47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9"/>
      <c r="ES52" s="47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9"/>
    </row>
    <row r="53" spans="1:168" s="16" customFormat="1" ht="18" customHeight="1" x14ac:dyDescent="0.2">
      <c r="A53" s="41">
        <v>38</v>
      </c>
      <c r="B53" s="42"/>
      <c r="C53" s="42"/>
      <c r="D53" s="42"/>
      <c r="E53" s="43"/>
      <c r="F53" s="56" t="s">
        <v>106</v>
      </c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8"/>
      <c r="AU53" s="38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8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40"/>
      <c r="BU53" s="38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40"/>
      <c r="CT53" s="38">
        <v>31</v>
      </c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8">
        <v>29</v>
      </c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40"/>
      <c r="DT53" s="38">
        <v>19</v>
      </c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40"/>
      <c r="ES53" s="38">
        <v>19</v>
      </c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40"/>
      <c r="FF53" s="13"/>
      <c r="FG53" s="13"/>
      <c r="FH53" s="13"/>
      <c r="FI53" s="13"/>
      <c r="FJ53" s="13"/>
      <c r="FK53" s="13"/>
      <c r="FL53" s="13"/>
    </row>
    <row r="54" spans="1:168" s="13" customFormat="1" ht="18" customHeight="1" x14ac:dyDescent="0.2">
      <c r="A54" s="41">
        <v>39</v>
      </c>
      <c r="B54" s="42"/>
      <c r="C54" s="42"/>
      <c r="D54" s="42"/>
      <c r="E54" s="43"/>
      <c r="F54" s="56" t="s">
        <v>91</v>
      </c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8"/>
      <c r="AU54" s="38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8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40"/>
      <c r="BU54" s="38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40"/>
      <c r="CT54" s="38">
        <v>32</v>
      </c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8">
        <v>11</v>
      </c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40"/>
      <c r="DT54" s="38">
        <v>32</v>
      </c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40"/>
      <c r="ES54" s="38">
        <v>32</v>
      </c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40"/>
    </row>
    <row r="55" spans="1:168" s="16" customFormat="1" ht="18" customHeight="1" x14ac:dyDescent="0.2">
      <c r="A55" s="41">
        <v>40</v>
      </c>
      <c r="B55" s="42"/>
      <c r="C55" s="42"/>
      <c r="D55" s="42"/>
      <c r="E55" s="43"/>
      <c r="F55" s="53" t="s">
        <v>48</v>
      </c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5"/>
      <c r="AU55" s="38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8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40"/>
      <c r="BU55" s="38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40"/>
      <c r="CT55" s="47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7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9"/>
      <c r="DT55" s="47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9"/>
      <c r="ES55" s="47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9"/>
    </row>
    <row r="56" spans="1:168" s="13" customFormat="1" ht="18" customHeight="1" x14ac:dyDescent="0.2">
      <c r="A56" s="41">
        <v>41</v>
      </c>
      <c r="B56" s="42"/>
      <c r="C56" s="42"/>
      <c r="D56" s="42"/>
      <c r="E56" s="43"/>
      <c r="F56" s="56" t="s">
        <v>52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8"/>
      <c r="AU56" s="38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8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40"/>
      <c r="BU56" s="38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40"/>
      <c r="CT56" s="38">
        <v>1</v>
      </c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8">
        <v>1</v>
      </c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40"/>
      <c r="DT56" s="38">
        <v>0</v>
      </c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40"/>
      <c r="ES56" s="38">
        <v>0</v>
      </c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40"/>
    </row>
    <row r="57" spans="1:168" s="13" customFormat="1" ht="18" customHeight="1" x14ac:dyDescent="0.2">
      <c r="A57" s="41">
        <v>42</v>
      </c>
      <c r="B57" s="42"/>
      <c r="C57" s="42"/>
      <c r="D57" s="42"/>
      <c r="E57" s="43"/>
      <c r="F57" s="56" t="s">
        <v>50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8"/>
      <c r="AU57" s="38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8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40"/>
      <c r="BU57" s="38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40"/>
      <c r="CT57" s="38">
        <v>10</v>
      </c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8">
        <v>6</v>
      </c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40"/>
      <c r="DT57" s="38">
        <v>15</v>
      </c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40"/>
      <c r="ES57" s="38">
        <v>15</v>
      </c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40"/>
    </row>
    <row r="58" spans="1:168" s="16" customFormat="1" ht="18" customHeight="1" x14ac:dyDescent="0.2">
      <c r="A58" s="41">
        <v>43</v>
      </c>
      <c r="B58" s="42"/>
      <c r="C58" s="42"/>
      <c r="D58" s="42"/>
      <c r="E58" s="43"/>
      <c r="F58" s="53" t="s">
        <v>55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5"/>
      <c r="AU58" s="38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8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40"/>
      <c r="BU58" s="38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40"/>
      <c r="CT58" s="47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7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9"/>
      <c r="DT58" s="47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9"/>
      <c r="ES58" s="47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9"/>
    </row>
    <row r="59" spans="1:168" s="16" customFormat="1" ht="18" customHeight="1" x14ac:dyDescent="0.2">
      <c r="A59" s="41">
        <v>44</v>
      </c>
      <c r="B59" s="42"/>
      <c r="C59" s="42"/>
      <c r="D59" s="42"/>
      <c r="E59" s="43"/>
      <c r="F59" s="56" t="s">
        <v>56</v>
      </c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8"/>
      <c r="AU59" s="38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8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40"/>
      <c r="BU59" s="38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40"/>
      <c r="CT59" s="38">
        <v>27</v>
      </c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8">
        <v>26</v>
      </c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40"/>
      <c r="DT59" s="38">
        <v>0</v>
      </c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40"/>
      <c r="ES59" s="38">
        <v>0</v>
      </c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40"/>
    </row>
    <row r="60" spans="1:168" s="13" customFormat="1" ht="18" customHeight="1" x14ac:dyDescent="0.2">
      <c r="A60" s="41">
        <v>45</v>
      </c>
      <c r="B60" s="42"/>
      <c r="C60" s="42"/>
      <c r="D60" s="42"/>
      <c r="E60" s="43"/>
      <c r="F60" s="56" t="s">
        <v>57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8"/>
      <c r="AU60" s="38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8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40"/>
      <c r="BU60" s="38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40"/>
      <c r="CT60" s="38">
        <v>3</v>
      </c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8">
        <v>3</v>
      </c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40"/>
      <c r="DT60" s="38">
        <v>33</v>
      </c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40"/>
      <c r="ES60" s="38">
        <v>33</v>
      </c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40"/>
    </row>
    <row r="61" spans="1:168" s="16" customFormat="1" ht="18" customHeight="1" x14ac:dyDescent="0.2">
      <c r="A61" s="41">
        <v>46</v>
      </c>
      <c r="B61" s="42"/>
      <c r="C61" s="42"/>
      <c r="D61" s="42"/>
      <c r="E61" s="43"/>
      <c r="F61" s="53" t="s">
        <v>58</v>
      </c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5"/>
      <c r="AU61" s="38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8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40"/>
      <c r="BU61" s="38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40"/>
      <c r="CT61" s="47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7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9"/>
      <c r="DT61" s="47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9"/>
      <c r="ES61" s="47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9"/>
    </row>
    <row r="62" spans="1:168" s="13" customFormat="1" ht="18" customHeight="1" x14ac:dyDescent="0.2">
      <c r="A62" s="41">
        <v>47</v>
      </c>
      <c r="B62" s="42"/>
      <c r="C62" s="42"/>
      <c r="D62" s="42"/>
      <c r="E62" s="43"/>
      <c r="F62" s="56" t="s">
        <v>107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8"/>
      <c r="AU62" s="38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8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40"/>
      <c r="BU62" s="38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40"/>
      <c r="CT62" s="38">
        <v>0</v>
      </c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8">
        <v>0</v>
      </c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40"/>
      <c r="DT62" s="38">
        <v>0</v>
      </c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40"/>
      <c r="ES62" s="38">
        <v>0</v>
      </c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40"/>
    </row>
    <row r="63" spans="1:168" s="13" customFormat="1" ht="18" customHeight="1" x14ac:dyDescent="0.2">
      <c r="A63" s="41">
        <v>48</v>
      </c>
      <c r="B63" s="42"/>
      <c r="C63" s="42"/>
      <c r="D63" s="42"/>
      <c r="E63" s="43"/>
      <c r="F63" s="56" t="s">
        <v>60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8"/>
      <c r="AU63" s="38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8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40"/>
      <c r="BU63" s="38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40"/>
      <c r="CT63" s="38">
        <v>1</v>
      </c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8">
        <v>1</v>
      </c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40"/>
      <c r="DT63" s="38">
        <v>0</v>
      </c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40"/>
      <c r="ES63" s="38">
        <v>0</v>
      </c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40"/>
    </row>
    <row r="64" spans="1:168" s="16" customFormat="1" ht="18" customHeight="1" x14ac:dyDescent="0.2">
      <c r="A64" s="41">
        <v>49</v>
      </c>
      <c r="B64" s="42"/>
      <c r="C64" s="42"/>
      <c r="D64" s="42"/>
      <c r="E64" s="43"/>
      <c r="F64" s="53" t="s">
        <v>65</v>
      </c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5"/>
      <c r="AU64" s="38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8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40"/>
      <c r="BU64" s="38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40"/>
      <c r="CT64" s="47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7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9"/>
      <c r="DT64" s="47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9"/>
      <c r="ES64" s="47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9"/>
    </row>
    <row r="65" spans="1:161" s="16" customFormat="1" ht="18" customHeight="1" x14ac:dyDescent="0.2">
      <c r="A65" s="41">
        <v>50</v>
      </c>
      <c r="B65" s="42"/>
      <c r="C65" s="42"/>
      <c r="D65" s="42"/>
      <c r="E65" s="43"/>
      <c r="F65" s="56" t="s">
        <v>66</v>
      </c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5"/>
      <c r="AU65" s="38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8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40"/>
      <c r="BU65" s="38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40"/>
      <c r="CT65" s="38">
        <v>45</v>
      </c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8">
        <v>40</v>
      </c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40"/>
      <c r="DT65" s="38">
        <v>33</v>
      </c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40"/>
      <c r="ES65" s="38">
        <v>33</v>
      </c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40"/>
    </row>
    <row r="66" spans="1:161" s="13" customFormat="1" ht="18" customHeight="1" x14ac:dyDescent="0.2">
      <c r="A66" s="41">
        <v>51</v>
      </c>
      <c r="B66" s="42"/>
      <c r="C66" s="42"/>
      <c r="D66" s="42"/>
      <c r="E66" s="43"/>
      <c r="F66" s="56" t="s">
        <v>67</v>
      </c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8"/>
      <c r="AU66" s="38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8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40"/>
      <c r="BU66" s="38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40"/>
      <c r="CT66" s="38">
        <v>4</v>
      </c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8">
        <v>2</v>
      </c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40"/>
      <c r="DT66" s="38">
        <v>0</v>
      </c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40"/>
      <c r="ES66" s="38">
        <v>0</v>
      </c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40"/>
    </row>
    <row r="67" spans="1:161" s="13" customFormat="1" ht="18" customHeight="1" x14ac:dyDescent="0.2">
      <c r="A67" s="41">
        <v>52</v>
      </c>
      <c r="B67" s="42"/>
      <c r="C67" s="42"/>
      <c r="D67" s="42"/>
      <c r="E67" s="43"/>
      <c r="F67" s="53" t="s">
        <v>98</v>
      </c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5"/>
      <c r="AU67" s="38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8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40"/>
      <c r="BU67" s="38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40"/>
      <c r="CT67" s="38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8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40"/>
      <c r="DT67" s="38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40"/>
      <c r="ES67" s="38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40"/>
    </row>
    <row r="68" spans="1:161" s="13" customFormat="1" ht="18" customHeight="1" x14ac:dyDescent="0.2">
      <c r="A68" s="41">
        <v>53</v>
      </c>
      <c r="B68" s="42"/>
      <c r="C68" s="42"/>
      <c r="D68" s="42"/>
      <c r="E68" s="43"/>
      <c r="F68" s="56" t="s">
        <v>99</v>
      </c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8"/>
      <c r="AU68" s="38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8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40"/>
      <c r="BU68" s="38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40"/>
      <c r="CT68" s="38">
        <v>2</v>
      </c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8">
        <v>1</v>
      </c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40"/>
      <c r="DT68" s="38">
        <v>0</v>
      </c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40"/>
      <c r="ES68" s="38">
        <v>0</v>
      </c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40"/>
    </row>
    <row r="69" spans="1:161" s="17" customFormat="1" ht="20.25" customHeight="1" x14ac:dyDescent="0.2">
      <c r="A69" s="44" t="s">
        <v>70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6"/>
      <c r="AU69" s="47">
        <v>0</v>
      </c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7">
        <v>0</v>
      </c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9"/>
      <c r="BU69" s="47">
        <v>0</v>
      </c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9"/>
      <c r="CT69" s="47">
        <f>SUM(CT16:DF68)</f>
        <v>619</v>
      </c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7">
        <f>SUM(DG16:DS68)</f>
        <v>558</v>
      </c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9"/>
      <c r="DT69" s="47">
        <f>SUM(DT16:ER68)</f>
        <v>343</v>
      </c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9"/>
      <c r="ES69" s="47">
        <f>SUM(ES16:FE68)</f>
        <v>343</v>
      </c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9"/>
    </row>
    <row r="70" spans="1:161" s="2" customFormat="1" ht="12.75" customHeight="1" x14ac:dyDescent="0.2">
      <c r="B70" s="18"/>
      <c r="C70" s="18"/>
      <c r="D70" s="18"/>
      <c r="E70" s="18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</row>
    <row r="71" spans="1:161" s="2" customFormat="1" x14ac:dyDescent="0.2">
      <c r="A71" s="22" t="s">
        <v>71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59" t="s">
        <v>72</v>
      </c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14"/>
      <c r="DD71" s="14"/>
      <c r="DE71" s="14"/>
      <c r="DF71" s="14"/>
      <c r="DG71" s="14"/>
    </row>
    <row r="72" spans="1:161" s="7" customForma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60" t="s">
        <v>73</v>
      </c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14"/>
      <c r="DD72" s="14"/>
      <c r="DE72" s="14"/>
      <c r="DF72" s="14"/>
      <c r="DG72" s="14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</row>
    <row r="73" spans="1:161" s="12" customFormat="1" ht="12.75" customHeight="1" x14ac:dyDescent="0.2">
      <c r="A73" s="61" t="s">
        <v>74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7"/>
      <c r="AF73" s="7"/>
      <c r="AG73" s="7"/>
      <c r="AH73" s="7"/>
      <c r="AI73" s="7"/>
      <c r="AJ73" s="61" t="s">
        <v>75</v>
      </c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</row>
    <row r="74" spans="1:161" ht="12.75" customHeight="1" x14ac:dyDescent="0.25">
      <c r="A74" s="60" t="s">
        <v>76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19"/>
      <c r="AF74" s="19"/>
      <c r="AG74" s="19"/>
      <c r="AH74" s="19"/>
      <c r="AI74" s="12"/>
      <c r="AJ74" s="60" t="s">
        <v>77</v>
      </c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 t="s">
        <v>78</v>
      </c>
    </row>
  </sheetData>
  <mergeCells count="519">
    <mergeCell ref="AP72:DB72"/>
    <mergeCell ref="A73:AD73"/>
    <mergeCell ref="AJ73:BM73"/>
    <mergeCell ref="A74:AD74"/>
    <mergeCell ref="AJ74:BM74"/>
    <mergeCell ref="A69:AT69"/>
    <mergeCell ref="AU69:BG69"/>
    <mergeCell ref="BH69:BT69"/>
    <mergeCell ref="BU69:CS69"/>
    <mergeCell ref="CT69:DF69"/>
    <mergeCell ref="DG69:DS69"/>
    <mergeCell ref="DT69:ER69"/>
    <mergeCell ref="ES69:FE69"/>
    <mergeCell ref="A71:AO71"/>
    <mergeCell ref="AP71:DB71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EJ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40"/>
  <sheetViews>
    <sheetView topLeftCell="A11" workbookViewId="0">
      <selection activeCell="A19" sqref="A19:E36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J2" s="68" t="s">
        <v>108</v>
      </c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21" t="s">
        <v>109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9" customFormat="1" ht="12.75" customHeight="1" x14ac:dyDescent="0.2"/>
    <row r="6" spans="1:161" s="2" customFormat="1" ht="13.5" customHeight="1" x14ac:dyDescent="0.2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</row>
    <row r="7" spans="1:161" s="9" customFormat="1" x14ac:dyDescent="0.2"/>
    <row r="8" spans="1:161" s="2" customFormat="1" ht="13.5" customHeight="1" x14ac:dyDescent="0.2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</row>
    <row r="9" spans="1:161" s="10" customFormat="1" x14ac:dyDescent="0.2"/>
    <row r="10" spans="1:161" s="5" customFormat="1" ht="13.5" customHeight="1" x14ac:dyDescent="0.2">
      <c r="A10" s="22" t="s">
        <v>110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23" t="s">
        <v>5</v>
      </c>
      <c r="B12" s="24"/>
      <c r="C12" s="24"/>
      <c r="D12" s="24"/>
      <c r="E12" s="25"/>
      <c r="F12" s="23" t="s">
        <v>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  <c r="AU12" s="32" t="s">
        <v>7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4"/>
      <c r="CT12" s="33" t="s">
        <v>8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4"/>
      <c r="ES12" s="23" t="s">
        <v>9</v>
      </c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5"/>
    </row>
    <row r="13" spans="1:161" s="12" customFormat="1" ht="42" customHeight="1" x14ac:dyDescent="0.2">
      <c r="A13" s="26"/>
      <c r="B13" s="27"/>
      <c r="C13" s="27"/>
      <c r="D13" s="27"/>
      <c r="E13" s="28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8"/>
      <c r="AU13" s="35" t="s">
        <v>10</v>
      </c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7"/>
      <c r="BU13" s="23" t="s">
        <v>12</v>
      </c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5"/>
      <c r="CT13" s="35" t="s">
        <v>10</v>
      </c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7"/>
      <c r="DT13" s="23" t="s">
        <v>12</v>
      </c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5"/>
      <c r="ES13" s="26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8"/>
    </row>
    <row r="14" spans="1:161" s="13" customFormat="1" ht="28.5" customHeight="1" x14ac:dyDescent="0.2">
      <c r="A14" s="29"/>
      <c r="B14" s="30"/>
      <c r="C14" s="30"/>
      <c r="D14" s="30"/>
      <c r="E14" s="31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1"/>
      <c r="AU14" s="38" t="s">
        <v>13</v>
      </c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40"/>
      <c r="BH14" s="38" t="s">
        <v>14</v>
      </c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40"/>
      <c r="BU14" s="29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1"/>
      <c r="CT14" s="38" t="s">
        <v>13</v>
      </c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40"/>
      <c r="DG14" s="38" t="s">
        <v>14</v>
      </c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40"/>
      <c r="DT14" s="29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1"/>
      <c r="ES14" s="29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pans="1:161" s="14" customFormat="1" x14ac:dyDescent="0.2">
      <c r="A15" s="41">
        <v>1</v>
      </c>
      <c r="B15" s="42"/>
      <c r="C15" s="42"/>
      <c r="D15" s="42"/>
      <c r="E15" s="43"/>
      <c r="F15" s="41">
        <v>2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3"/>
      <c r="AU15" s="41">
        <v>3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1">
        <v>4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3"/>
      <c r="BU15" s="41">
        <v>5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1">
        <v>6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1">
        <v>7</v>
      </c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1">
        <v>8</v>
      </c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1">
        <v>9</v>
      </c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3"/>
    </row>
    <row r="16" spans="1:161" s="14" customFormat="1" x14ac:dyDescent="0.2">
      <c r="A16" s="50">
        <v>1</v>
      </c>
      <c r="B16" s="51"/>
      <c r="C16" s="51"/>
      <c r="D16" s="51"/>
      <c r="E16" s="52"/>
      <c r="F16" s="44" t="s">
        <v>15</v>
      </c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6"/>
      <c r="AU16" s="38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8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40"/>
      <c r="BU16" s="38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40"/>
      <c r="CT16" s="38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8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40"/>
      <c r="DT16" s="38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40"/>
      <c r="ES16" s="38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40"/>
    </row>
    <row r="17" spans="1:161" s="14" customFormat="1" x14ac:dyDescent="0.2">
      <c r="A17" s="50">
        <v>2</v>
      </c>
      <c r="B17" s="51"/>
      <c r="C17" s="51"/>
      <c r="D17" s="51"/>
      <c r="E17" s="52"/>
      <c r="F17" s="50" t="s">
        <v>111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38">
        <v>28</v>
      </c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8">
        <v>28</v>
      </c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40"/>
      <c r="BU17" s="38">
        <v>18</v>
      </c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40"/>
      <c r="CT17" s="38">
        <v>73</v>
      </c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8">
        <v>73</v>
      </c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40"/>
      <c r="DT17" s="38">
        <v>143</v>
      </c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40"/>
      <c r="ES17" s="38">
        <f>DT17+BU17</f>
        <v>161</v>
      </c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40"/>
    </row>
    <row r="18" spans="1:161" s="16" customFormat="1" ht="18" customHeight="1" x14ac:dyDescent="0.2">
      <c r="A18" s="50">
        <v>3</v>
      </c>
      <c r="B18" s="51"/>
      <c r="C18" s="51"/>
      <c r="D18" s="51"/>
      <c r="E18" s="52"/>
      <c r="F18" s="53" t="s">
        <v>93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38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8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40"/>
      <c r="BU18" s="38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40"/>
      <c r="CT18" s="38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8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40"/>
      <c r="DT18" s="38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40"/>
      <c r="ES18" s="38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40"/>
    </row>
    <row r="19" spans="1:161" s="13" customFormat="1" ht="18" customHeight="1" x14ac:dyDescent="0.2">
      <c r="A19" s="50">
        <v>4</v>
      </c>
      <c r="B19" s="51"/>
      <c r="C19" s="51"/>
      <c r="D19" s="51"/>
      <c r="E19" s="52"/>
      <c r="F19" s="56" t="s">
        <v>112</v>
      </c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8"/>
      <c r="AU19" s="38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8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40"/>
      <c r="BU19" s="38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40"/>
      <c r="CT19" s="38">
        <v>106</v>
      </c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8">
        <v>106</v>
      </c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40"/>
      <c r="DT19" s="38">
        <v>570</v>
      </c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40"/>
      <c r="ES19" s="38">
        <v>570</v>
      </c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40"/>
    </row>
    <row r="20" spans="1:161" s="16" customFormat="1" ht="18" customHeight="1" x14ac:dyDescent="0.2">
      <c r="A20" s="50">
        <v>5</v>
      </c>
      <c r="B20" s="51"/>
      <c r="C20" s="51"/>
      <c r="D20" s="51"/>
      <c r="E20" s="52"/>
      <c r="F20" s="53" t="s">
        <v>19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5"/>
      <c r="AU20" s="47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7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9"/>
      <c r="BU20" s="47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9"/>
      <c r="CT20" s="47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7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9"/>
      <c r="DT20" s="47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9"/>
      <c r="ES20" s="38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40"/>
    </row>
    <row r="21" spans="1:161" s="13" customFormat="1" ht="18" customHeight="1" x14ac:dyDescent="0.2">
      <c r="A21" s="50">
        <v>6</v>
      </c>
      <c r="B21" s="51"/>
      <c r="C21" s="51"/>
      <c r="D21" s="51"/>
      <c r="E21" s="52"/>
      <c r="F21" s="56" t="s">
        <v>113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8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8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40"/>
      <c r="BU21" s="38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40"/>
      <c r="CT21" s="38">
        <v>16</v>
      </c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8">
        <v>16</v>
      </c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40"/>
      <c r="DT21" s="38">
        <v>73</v>
      </c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40"/>
      <c r="ES21" s="38">
        <v>73</v>
      </c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40"/>
    </row>
    <row r="22" spans="1:161" s="13" customFormat="1" ht="18" customHeight="1" x14ac:dyDescent="0.2">
      <c r="A22" s="50">
        <v>7</v>
      </c>
      <c r="B22" s="51"/>
      <c r="C22" s="51"/>
      <c r="D22" s="51"/>
      <c r="E22" s="52"/>
      <c r="F22" s="53" t="s">
        <v>26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5"/>
      <c r="AU22" s="38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8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40"/>
      <c r="BU22" s="38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40"/>
      <c r="CT22" s="38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8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40"/>
      <c r="DT22" s="38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40"/>
      <c r="ES22" s="38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40"/>
    </row>
    <row r="23" spans="1:161" s="13" customFormat="1" ht="18" customHeight="1" x14ac:dyDescent="0.2">
      <c r="A23" s="50">
        <v>8</v>
      </c>
      <c r="B23" s="51"/>
      <c r="C23" s="51"/>
      <c r="D23" s="51"/>
      <c r="E23" s="52"/>
      <c r="F23" s="56" t="s">
        <v>114</v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8"/>
      <c r="AU23" s="38">
        <v>132</v>
      </c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8">
        <v>105</v>
      </c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40"/>
      <c r="BU23" s="38">
        <v>10</v>
      </c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40"/>
      <c r="CT23" s="38">
        <v>406</v>
      </c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8">
        <v>353</v>
      </c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  <c r="DT23" s="38">
        <v>2789</v>
      </c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40"/>
      <c r="ES23" s="38">
        <f>DT23+BU23</f>
        <v>2799</v>
      </c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40"/>
    </row>
    <row r="24" spans="1:161" s="16" customFormat="1" ht="18" customHeight="1" x14ac:dyDescent="0.2">
      <c r="A24" s="50">
        <v>9</v>
      </c>
      <c r="B24" s="51"/>
      <c r="C24" s="51"/>
      <c r="D24" s="51"/>
      <c r="E24" s="52"/>
      <c r="F24" s="53" t="s">
        <v>33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5"/>
      <c r="AU24" s="47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7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9"/>
      <c r="BU24" s="47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9"/>
      <c r="CT24" s="47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7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9"/>
      <c r="DT24" s="47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9"/>
      <c r="ES24" s="38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40"/>
    </row>
    <row r="25" spans="1:161" s="13" customFormat="1" ht="18" customHeight="1" x14ac:dyDescent="0.2">
      <c r="A25" s="50">
        <v>10</v>
      </c>
      <c r="B25" s="51"/>
      <c r="C25" s="51"/>
      <c r="D25" s="51"/>
      <c r="E25" s="52"/>
      <c r="F25" s="56" t="s">
        <v>115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8"/>
      <c r="AU25" s="38">
        <v>29</v>
      </c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8">
        <v>25</v>
      </c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40"/>
      <c r="BU25" s="38">
        <v>50</v>
      </c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40"/>
      <c r="CT25" s="38">
        <v>15</v>
      </c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8">
        <v>12</v>
      </c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  <c r="DT25" s="38">
        <v>80</v>
      </c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40"/>
      <c r="ES25" s="38">
        <f t="shared" ref="ES25:ES34" si="0">DT25+BU25</f>
        <v>130</v>
      </c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40"/>
    </row>
    <row r="26" spans="1:161" s="16" customFormat="1" ht="18" customHeight="1" x14ac:dyDescent="0.2">
      <c r="A26" s="50">
        <v>11</v>
      </c>
      <c r="B26" s="51"/>
      <c r="C26" s="51"/>
      <c r="D26" s="51"/>
      <c r="E26" s="52"/>
      <c r="F26" s="53" t="s">
        <v>37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5"/>
      <c r="AU26" s="47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7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9"/>
      <c r="BU26" s="47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9"/>
      <c r="CT26" s="47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7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9"/>
      <c r="DT26" s="47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9"/>
      <c r="ES26" s="38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40"/>
    </row>
    <row r="27" spans="1:161" s="13" customFormat="1" ht="18" customHeight="1" x14ac:dyDescent="0.2">
      <c r="A27" s="50">
        <v>12</v>
      </c>
      <c r="B27" s="51"/>
      <c r="C27" s="51"/>
      <c r="D27" s="51"/>
      <c r="E27" s="52"/>
      <c r="F27" s="56" t="s">
        <v>116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8"/>
      <c r="AU27" s="38">
        <v>56</v>
      </c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8">
        <v>45</v>
      </c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40"/>
      <c r="BU27" s="38">
        <v>42</v>
      </c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40"/>
      <c r="CT27" s="38">
        <v>34</v>
      </c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8">
        <v>32</v>
      </c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40"/>
      <c r="DT27" s="38">
        <v>44</v>
      </c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40"/>
      <c r="ES27" s="38">
        <f t="shared" si="0"/>
        <v>86</v>
      </c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40"/>
    </row>
    <row r="28" spans="1:161" s="13" customFormat="1" ht="18" customHeight="1" x14ac:dyDescent="0.2">
      <c r="A28" s="50">
        <v>13</v>
      </c>
      <c r="B28" s="51"/>
      <c r="C28" s="51"/>
      <c r="D28" s="51"/>
      <c r="E28" s="52"/>
      <c r="F28" s="53" t="s">
        <v>41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5"/>
      <c r="AU28" s="38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8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40"/>
      <c r="BU28" s="38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40"/>
      <c r="CT28" s="38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8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40"/>
      <c r="DT28" s="38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40"/>
      <c r="ES28" s="38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40"/>
    </row>
    <row r="29" spans="1:161" s="13" customFormat="1" ht="18" customHeight="1" x14ac:dyDescent="0.2">
      <c r="A29" s="50">
        <v>14</v>
      </c>
      <c r="B29" s="51"/>
      <c r="C29" s="51"/>
      <c r="D29" s="51"/>
      <c r="E29" s="52"/>
      <c r="F29" s="56" t="s">
        <v>117</v>
      </c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8"/>
      <c r="AU29" s="38">
        <v>81</v>
      </c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8">
        <v>71</v>
      </c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40"/>
      <c r="BU29" s="38">
        <v>268</v>
      </c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40"/>
      <c r="CT29" s="38">
        <v>176</v>
      </c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8">
        <v>152</v>
      </c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40"/>
      <c r="DT29" s="38">
        <v>1411</v>
      </c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40"/>
      <c r="ES29" s="38">
        <f t="shared" si="0"/>
        <v>1679</v>
      </c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40"/>
    </row>
    <row r="30" spans="1:161" s="16" customFormat="1" ht="18" customHeight="1" x14ac:dyDescent="0.2">
      <c r="A30" s="50">
        <v>15</v>
      </c>
      <c r="B30" s="51"/>
      <c r="C30" s="51"/>
      <c r="D30" s="51"/>
      <c r="E30" s="52"/>
      <c r="F30" s="53" t="s">
        <v>118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5"/>
      <c r="AU30" s="47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7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9"/>
      <c r="BU30" s="47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9"/>
      <c r="CT30" s="47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7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9"/>
      <c r="DT30" s="47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9"/>
      <c r="ES30" s="38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40"/>
    </row>
    <row r="31" spans="1:161" s="13" customFormat="1" ht="18" customHeight="1" x14ac:dyDescent="0.2">
      <c r="A31" s="50">
        <v>16</v>
      </c>
      <c r="B31" s="51"/>
      <c r="C31" s="51"/>
      <c r="D31" s="51"/>
      <c r="E31" s="52"/>
      <c r="F31" s="56" t="s">
        <v>119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8"/>
      <c r="AU31" s="38">
        <v>41</v>
      </c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8">
        <v>41</v>
      </c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40"/>
      <c r="BU31" s="38">
        <v>134</v>
      </c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8">
        <v>162</v>
      </c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8">
        <v>132</v>
      </c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40"/>
      <c r="DT31" s="38">
        <v>1484</v>
      </c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40"/>
      <c r="ES31" s="38">
        <f t="shared" si="0"/>
        <v>1618</v>
      </c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40"/>
    </row>
    <row r="32" spans="1:161" s="13" customFormat="1" ht="18" customHeight="1" x14ac:dyDescent="0.2">
      <c r="A32" s="50">
        <v>17</v>
      </c>
      <c r="B32" s="51"/>
      <c r="C32" s="51"/>
      <c r="D32" s="51"/>
      <c r="E32" s="52"/>
      <c r="F32" s="56" t="s">
        <v>120</v>
      </c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8"/>
      <c r="AU32" s="38">
        <v>11</v>
      </c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8">
        <v>11</v>
      </c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40"/>
      <c r="BU32" s="38">
        <v>42</v>
      </c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40"/>
      <c r="CT32" s="38">
        <v>7</v>
      </c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8">
        <v>7</v>
      </c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40"/>
      <c r="DT32" s="38">
        <v>44</v>
      </c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40"/>
      <c r="ES32" s="38">
        <f t="shared" si="0"/>
        <v>86</v>
      </c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40"/>
    </row>
    <row r="33" spans="1:161" s="16" customFormat="1" ht="18" customHeight="1" x14ac:dyDescent="0.2">
      <c r="A33" s="50">
        <v>18</v>
      </c>
      <c r="B33" s="51"/>
      <c r="C33" s="51"/>
      <c r="D33" s="51"/>
      <c r="E33" s="52"/>
      <c r="F33" s="53" t="s">
        <v>68</v>
      </c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5"/>
      <c r="AU33" s="47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7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9"/>
      <c r="BU33" s="47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9"/>
      <c r="CT33" s="47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7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9"/>
      <c r="DT33" s="47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9"/>
      <c r="ES33" s="38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40"/>
    </row>
    <row r="34" spans="1:161" s="13" customFormat="1" ht="18" customHeight="1" x14ac:dyDescent="0.2">
      <c r="A34" s="50">
        <v>19</v>
      </c>
      <c r="B34" s="51"/>
      <c r="C34" s="51"/>
      <c r="D34" s="51"/>
      <c r="E34" s="52"/>
      <c r="F34" s="56" t="s">
        <v>121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8"/>
      <c r="AU34" s="38">
        <v>316</v>
      </c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8">
        <v>242</v>
      </c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40"/>
      <c r="BU34" s="38">
        <v>553</v>
      </c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40"/>
      <c r="CT34" s="38">
        <v>530</v>
      </c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8">
        <v>374</v>
      </c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40"/>
      <c r="DT34" s="38">
        <v>2541</v>
      </c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40"/>
      <c r="ES34" s="38">
        <f t="shared" si="0"/>
        <v>3094</v>
      </c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40"/>
    </row>
    <row r="35" spans="1:161" s="16" customFormat="1" ht="18" customHeight="1" x14ac:dyDescent="0.2">
      <c r="A35" s="44" t="s">
        <v>70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6"/>
      <c r="AU35" s="47">
        <f>SUM(AU18:BG34)</f>
        <v>666</v>
      </c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7">
        <f>SUM(BH18:BS34)</f>
        <v>540</v>
      </c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9"/>
      <c r="BU35" s="47">
        <f>SUM(BU18:CR34)</f>
        <v>1099</v>
      </c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9"/>
      <c r="CT35" s="47">
        <f>SUM(CT16:DF34)</f>
        <v>1525</v>
      </c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7">
        <f>SUM(DG16:DS34)</f>
        <v>1257</v>
      </c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7">
        <f>SUM(DT16:ER34)</f>
        <v>9179</v>
      </c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9"/>
      <c r="ES35" s="47">
        <f>SUM(ES16:FE34)</f>
        <v>10296</v>
      </c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9"/>
    </row>
    <row r="36" spans="1:161" s="2" customFormat="1" ht="12.75" customHeight="1" x14ac:dyDescent="0.2">
      <c r="B36" s="18"/>
      <c r="C36" s="18"/>
      <c r="D36" s="18"/>
      <c r="E36" s="18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</row>
    <row r="37" spans="1:161" s="2" customFormat="1" ht="12.75" customHeight="1" x14ac:dyDescent="0.2">
      <c r="A37" s="22" t="s">
        <v>71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59" t="s">
        <v>122</v>
      </c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14"/>
      <c r="DD37" s="14"/>
      <c r="DE37" s="14"/>
      <c r="DF37" s="14"/>
      <c r="DG37" s="14"/>
    </row>
    <row r="38" spans="1:161" s="2" customForma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60" t="s">
        <v>73</v>
      </c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14"/>
      <c r="DD38" s="14"/>
      <c r="DE38" s="14"/>
      <c r="DF38" s="14"/>
      <c r="DG38" s="14"/>
    </row>
    <row r="39" spans="1:161" s="7" customFormat="1" x14ac:dyDescent="0.2">
      <c r="A39" s="61" t="s">
        <v>74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J39" s="61" t="s">
        <v>75</v>
      </c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</row>
    <row r="40" spans="1:161" s="12" customFormat="1" ht="12.75" customHeight="1" x14ac:dyDescent="0.2">
      <c r="A40" s="60" t="s">
        <v>76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19"/>
      <c r="AF40" s="19"/>
      <c r="AG40" s="19"/>
      <c r="AH40" s="19"/>
      <c r="AJ40" s="60" t="s">
        <v>77</v>
      </c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FE40" s="12" t="s">
        <v>78</v>
      </c>
    </row>
  </sheetData>
  <mergeCells count="213">
    <mergeCell ref="AP38:DB38"/>
    <mergeCell ref="A39:AD39"/>
    <mergeCell ref="AJ39:BM39"/>
    <mergeCell ref="A40:AD40"/>
    <mergeCell ref="AJ40:BM40"/>
    <mergeCell ref="A35:AT35"/>
    <mergeCell ref="AU35:BG35"/>
    <mergeCell ref="BH35:BT35"/>
    <mergeCell ref="BU35:CS35"/>
    <mergeCell ref="CT35:DF35"/>
    <mergeCell ref="DG35:DS35"/>
    <mergeCell ref="DT35:ER35"/>
    <mergeCell ref="ES35:FE35"/>
    <mergeCell ref="A37:AO37"/>
    <mergeCell ref="AP37:DB37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EJ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38"/>
  <sheetViews>
    <sheetView topLeftCell="A14" workbookViewId="0">
      <selection activeCell="CT25" sqref="CT25:DF25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L2" s="68" t="s">
        <v>0</v>
      </c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9" customFormat="1" ht="12.75" customHeight="1" x14ac:dyDescent="0.2"/>
    <row r="6" spans="1:161" s="2" customFormat="1" ht="13.5" customHeight="1" x14ac:dyDescent="0.2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</row>
    <row r="7" spans="1:161" s="9" customFormat="1" x14ac:dyDescent="0.2"/>
    <row r="8" spans="1:161" s="2" customFormat="1" ht="13.5" customHeight="1" x14ac:dyDescent="0.2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</row>
    <row r="9" spans="1:161" s="10" customFormat="1" x14ac:dyDescent="0.2"/>
    <row r="10" spans="1:161" s="5" customFormat="1" ht="13.5" customHeight="1" x14ac:dyDescent="0.2">
      <c r="A10" s="22" t="s">
        <v>123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23" t="s">
        <v>5</v>
      </c>
      <c r="B12" s="24"/>
      <c r="C12" s="24"/>
      <c r="D12" s="24"/>
      <c r="E12" s="25"/>
      <c r="F12" s="23" t="s">
        <v>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  <c r="AU12" s="32" t="s">
        <v>7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4"/>
      <c r="CT12" s="33" t="s">
        <v>8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4"/>
      <c r="ES12" s="23" t="s">
        <v>9</v>
      </c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5"/>
    </row>
    <row r="13" spans="1:161" s="12" customFormat="1" ht="42" customHeight="1" x14ac:dyDescent="0.2">
      <c r="A13" s="26"/>
      <c r="B13" s="27"/>
      <c r="C13" s="27"/>
      <c r="D13" s="27"/>
      <c r="E13" s="28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8"/>
      <c r="AU13" s="35" t="s">
        <v>10</v>
      </c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7"/>
      <c r="BU13" s="23" t="s">
        <v>12</v>
      </c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5"/>
      <c r="CT13" s="35" t="s">
        <v>10</v>
      </c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7"/>
      <c r="DT13" s="23" t="s">
        <v>12</v>
      </c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5"/>
      <c r="ES13" s="26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8"/>
    </row>
    <row r="14" spans="1:161" s="13" customFormat="1" ht="28.5" customHeight="1" x14ac:dyDescent="0.2">
      <c r="A14" s="29"/>
      <c r="B14" s="30"/>
      <c r="C14" s="30"/>
      <c r="D14" s="30"/>
      <c r="E14" s="31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1"/>
      <c r="AU14" s="38" t="s">
        <v>13</v>
      </c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40"/>
      <c r="BH14" s="38" t="s">
        <v>14</v>
      </c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40"/>
      <c r="BU14" s="29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1"/>
      <c r="CT14" s="38" t="s">
        <v>13</v>
      </c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40"/>
      <c r="DG14" s="38" t="s">
        <v>14</v>
      </c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40"/>
      <c r="DT14" s="29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1"/>
      <c r="ES14" s="29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pans="1:161" s="14" customFormat="1" x14ac:dyDescent="0.2">
      <c r="A15" s="41">
        <v>1</v>
      </c>
      <c r="B15" s="42"/>
      <c r="C15" s="42"/>
      <c r="D15" s="42"/>
      <c r="E15" s="43"/>
      <c r="F15" s="41">
        <v>2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3"/>
      <c r="AU15" s="41">
        <v>3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1">
        <v>4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3"/>
      <c r="BU15" s="41">
        <v>5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1">
        <v>6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1">
        <v>7</v>
      </c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1">
        <v>8</v>
      </c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1">
        <v>9</v>
      </c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3"/>
    </row>
    <row r="16" spans="1:161" s="16" customFormat="1" ht="18" customHeight="1" x14ac:dyDescent="0.2">
      <c r="A16" s="50">
        <v>1</v>
      </c>
      <c r="B16" s="51"/>
      <c r="C16" s="51"/>
      <c r="D16" s="51"/>
      <c r="E16" s="52"/>
      <c r="F16" s="53" t="s">
        <v>15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5"/>
      <c r="AU16" s="47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7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9"/>
      <c r="BU16" s="47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9"/>
      <c r="CT16" s="47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7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9"/>
      <c r="DT16" s="47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9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6" customFormat="1" ht="18" customHeight="1" x14ac:dyDescent="0.2">
      <c r="A17" s="50">
        <v>2</v>
      </c>
      <c r="B17" s="51"/>
      <c r="C17" s="51"/>
      <c r="D17" s="51"/>
      <c r="E17" s="52"/>
      <c r="F17" s="56" t="s">
        <v>16</v>
      </c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8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8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40"/>
      <c r="BU17" s="38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40"/>
      <c r="CT17" s="38">
        <v>811</v>
      </c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8">
        <v>783</v>
      </c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40"/>
      <c r="DT17" s="38">
        <v>124</v>
      </c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40"/>
      <c r="ES17" s="38">
        <v>124</v>
      </c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40"/>
    </row>
    <row r="18" spans="1:161" s="13" customFormat="1" ht="18" customHeight="1" x14ac:dyDescent="0.2">
      <c r="A18" s="50">
        <v>3</v>
      </c>
      <c r="B18" s="51"/>
      <c r="C18" s="51"/>
      <c r="D18" s="51"/>
      <c r="E18" s="52"/>
      <c r="F18" s="56" t="s">
        <v>124</v>
      </c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8"/>
      <c r="AU18" s="38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8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40"/>
      <c r="BU18" s="38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40"/>
      <c r="CT18" s="38">
        <v>361</v>
      </c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8">
        <v>322</v>
      </c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40"/>
      <c r="DT18" s="38">
        <v>194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40"/>
      <c r="ES18" s="38">
        <v>194</v>
      </c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40"/>
    </row>
    <row r="19" spans="1:161" s="16" customFormat="1" ht="18" customHeight="1" x14ac:dyDescent="0.2">
      <c r="A19" s="50">
        <v>4</v>
      </c>
      <c r="B19" s="51"/>
      <c r="C19" s="51"/>
      <c r="D19" s="51"/>
      <c r="E19" s="52"/>
      <c r="F19" s="53" t="s">
        <v>102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5"/>
      <c r="AU19" s="47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7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9"/>
      <c r="BU19" s="47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9"/>
      <c r="CT19" s="47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7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9"/>
      <c r="DT19" s="47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9"/>
      <c r="ES19" s="47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9"/>
    </row>
    <row r="20" spans="1:161" s="16" customFormat="1" ht="18" customHeight="1" x14ac:dyDescent="0.2">
      <c r="A20" s="50">
        <v>5</v>
      </c>
      <c r="B20" s="51"/>
      <c r="C20" s="51"/>
      <c r="D20" s="51"/>
      <c r="E20" s="52"/>
      <c r="F20" s="56" t="s">
        <v>103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5"/>
      <c r="AU20" s="47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7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9"/>
      <c r="BU20" s="47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9"/>
      <c r="CT20" s="38">
        <v>689</v>
      </c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8">
        <v>666</v>
      </c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40"/>
      <c r="DT20" s="38">
        <v>19</v>
      </c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40"/>
      <c r="ES20" s="38">
        <v>19</v>
      </c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40"/>
    </row>
    <row r="21" spans="1:161" s="13" customFormat="1" ht="18" customHeight="1" x14ac:dyDescent="0.2">
      <c r="A21" s="50">
        <v>6</v>
      </c>
      <c r="B21" s="51"/>
      <c r="C21" s="51"/>
      <c r="D21" s="51"/>
      <c r="E21" s="52"/>
      <c r="F21" s="56" t="s">
        <v>125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8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8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40"/>
      <c r="BU21" s="38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40"/>
      <c r="CT21" s="38">
        <v>1226</v>
      </c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8">
        <v>1204</v>
      </c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40"/>
      <c r="DT21" s="38">
        <v>996</v>
      </c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40"/>
      <c r="ES21" s="38">
        <v>996</v>
      </c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40"/>
    </row>
    <row r="22" spans="1:161" s="13" customFormat="1" ht="18" customHeight="1" x14ac:dyDescent="0.2">
      <c r="A22" s="50">
        <v>7</v>
      </c>
      <c r="B22" s="51"/>
      <c r="C22" s="51"/>
      <c r="D22" s="51"/>
      <c r="E22" s="52"/>
      <c r="F22" s="56" t="s">
        <v>126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8"/>
      <c r="AU22" s="38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8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40"/>
      <c r="BU22" s="38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40"/>
      <c r="CT22" s="38">
        <v>568</v>
      </c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8">
        <v>424</v>
      </c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40"/>
      <c r="DT22" s="38">
        <v>575</v>
      </c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40"/>
      <c r="ES22" s="38">
        <v>575</v>
      </c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40"/>
    </row>
    <row r="23" spans="1:161" s="16" customFormat="1" ht="18" customHeight="1" x14ac:dyDescent="0.2">
      <c r="A23" s="50">
        <v>8</v>
      </c>
      <c r="B23" s="51"/>
      <c r="C23" s="51"/>
      <c r="D23" s="51"/>
      <c r="E23" s="52"/>
      <c r="F23" s="53" t="s">
        <v>81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5"/>
      <c r="AU23" s="47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7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9"/>
      <c r="BU23" s="47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9"/>
      <c r="CT23" s="47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7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9"/>
      <c r="DT23" s="47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9"/>
      <c r="ES23" s="47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9"/>
    </row>
    <row r="24" spans="1:161" s="13" customFormat="1" ht="18" customHeight="1" x14ac:dyDescent="0.2">
      <c r="A24" s="50">
        <v>9</v>
      </c>
      <c r="B24" s="51"/>
      <c r="C24" s="51"/>
      <c r="D24" s="51"/>
      <c r="E24" s="52"/>
      <c r="F24" s="56" t="s">
        <v>82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8"/>
      <c r="AU24" s="38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8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40"/>
      <c r="BU24" s="38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40"/>
      <c r="CT24" s="38">
        <v>117</v>
      </c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8">
        <v>100</v>
      </c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  <c r="DT24" s="38">
        <v>8</v>
      </c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40"/>
      <c r="ES24" s="38">
        <v>8</v>
      </c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40"/>
    </row>
    <row r="25" spans="1:161" s="16" customFormat="1" ht="18" customHeight="1" x14ac:dyDescent="0.2">
      <c r="A25" s="50">
        <v>10</v>
      </c>
      <c r="B25" s="51"/>
      <c r="C25" s="51"/>
      <c r="D25" s="51"/>
      <c r="E25" s="52"/>
      <c r="F25" s="53" t="s">
        <v>17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  <c r="AU25" s="47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7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9"/>
      <c r="BU25" s="47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9"/>
      <c r="CT25" s="47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7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9"/>
      <c r="DT25" s="47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9"/>
      <c r="ES25" s="47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9"/>
    </row>
    <row r="26" spans="1:161" s="16" customFormat="1" ht="18" customHeight="1" x14ac:dyDescent="0.2">
      <c r="A26" s="50">
        <v>11</v>
      </c>
      <c r="B26" s="51"/>
      <c r="C26" s="51"/>
      <c r="D26" s="51"/>
      <c r="E26" s="52"/>
      <c r="F26" s="56" t="s">
        <v>18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8"/>
      <c r="AU26" s="38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8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40"/>
      <c r="BU26" s="38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40"/>
      <c r="CT26" s="38">
        <v>878</v>
      </c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8">
        <v>853</v>
      </c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  <c r="DT26" s="38">
        <v>187</v>
      </c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40"/>
      <c r="ES26" s="38">
        <v>187</v>
      </c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40"/>
    </row>
    <row r="27" spans="1:161" s="13" customFormat="1" ht="18" customHeight="1" x14ac:dyDescent="0.2">
      <c r="A27" s="50">
        <v>12</v>
      </c>
      <c r="B27" s="51"/>
      <c r="C27" s="51"/>
      <c r="D27" s="51"/>
      <c r="E27" s="52"/>
      <c r="F27" s="56" t="s">
        <v>127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8"/>
      <c r="AU27" s="38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8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40"/>
      <c r="BU27" s="38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40"/>
      <c r="CT27" s="38">
        <v>92</v>
      </c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8">
        <v>90</v>
      </c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40"/>
      <c r="DT27" s="38">
        <v>176</v>
      </c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40"/>
      <c r="ES27" s="38">
        <v>176</v>
      </c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40"/>
    </row>
    <row r="28" spans="1:161" s="13" customFormat="1" ht="18" customHeight="1" x14ac:dyDescent="0.2">
      <c r="A28" s="50">
        <v>13</v>
      </c>
      <c r="B28" s="51"/>
      <c r="C28" s="51"/>
      <c r="D28" s="51"/>
      <c r="E28" s="52"/>
      <c r="F28" s="56" t="s">
        <v>128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8"/>
      <c r="AU28" s="38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8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40"/>
      <c r="BU28" s="38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40"/>
      <c r="CT28" s="38">
        <v>553</v>
      </c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8">
        <v>278</v>
      </c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40"/>
      <c r="DT28" s="38">
        <v>425</v>
      </c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40"/>
      <c r="ES28" s="38">
        <v>425</v>
      </c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40"/>
    </row>
    <row r="29" spans="1:161" s="13" customFormat="1" ht="18" customHeight="1" x14ac:dyDescent="0.2">
      <c r="A29" s="50">
        <v>14</v>
      </c>
      <c r="B29" s="51"/>
      <c r="C29" s="51"/>
      <c r="D29" s="51"/>
      <c r="E29" s="52"/>
      <c r="F29" s="56" t="s">
        <v>129</v>
      </c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8"/>
      <c r="AU29" s="38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8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40"/>
      <c r="BU29" s="38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40"/>
      <c r="CT29" s="38">
        <v>55</v>
      </c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8">
        <v>38</v>
      </c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40"/>
      <c r="DT29" s="38">
        <v>93</v>
      </c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40"/>
      <c r="ES29" s="38">
        <v>93</v>
      </c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40"/>
    </row>
    <row r="30" spans="1:161" s="16" customFormat="1" ht="18" customHeight="1" x14ac:dyDescent="0.2">
      <c r="A30" s="50">
        <v>15</v>
      </c>
      <c r="B30" s="51"/>
      <c r="C30" s="51"/>
      <c r="D30" s="51"/>
      <c r="E30" s="52"/>
      <c r="F30" s="56" t="s">
        <v>130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8"/>
      <c r="AU30" s="38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8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40"/>
      <c r="BU30" s="38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40"/>
      <c r="CT30" s="38">
        <v>91</v>
      </c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8">
        <v>49</v>
      </c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40"/>
      <c r="DT30" s="38">
        <v>138</v>
      </c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40"/>
      <c r="ES30" s="38">
        <v>138</v>
      </c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40"/>
    </row>
    <row r="31" spans="1:161" s="16" customFormat="1" ht="18" customHeight="1" x14ac:dyDescent="0.2">
      <c r="A31" s="50">
        <v>16</v>
      </c>
      <c r="B31" s="51"/>
      <c r="C31" s="51"/>
      <c r="D31" s="51"/>
      <c r="E31" s="52"/>
      <c r="F31" s="53" t="s">
        <v>93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5"/>
      <c r="AU31" s="47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7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9"/>
      <c r="BU31" s="47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9"/>
      <c r="CT31" s="47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7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9"/>
      <c r="DT31" s="47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9"/>
      <c r="ES31" s="47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9"/>
    </row>
    <row r="32" spans="1:161" s="13" customFormat="1" ht="18" customHeight="1" x14ac:dyDescent="0.2">
      <c r="A32" s="50">
        <v>17</v>
      </c>
      <c r="B32" s="51"/>
      <c r="C32" s="51"/>
      <c r="D32" s="51"/>
      <c r="E32" s="52"/>
      <c r="F32" s="56" t="s">
        <v>94</v>
      </c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8"/>
      <c r="AU32" s="38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8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40"/>
      <c r="BU32" s="38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40"/>
      <c r="CT32" s="38">
        <v>1296</v>
      </c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8">
        <v>1253</v>
      </c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40"/>
      <c r="DT32" s="38">
        <v>200</v>
      </c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40"/>
      <c r="ES32" s="38">
        <v>200</v>
      </c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40"/>
    </row>
    <row r="33" spans="1:161" s="13" customFormat="1" ht="18" customHeight="1" x14ac:dyDescent="0.2">
      <c r="A33" s="50">
        <v>18</v>
      </c>
      <c r="B33" s="51"/>
      <c r="C33" s="51"/>
      <c r="D33" s="51"/>
      <c r="E33" s="52"/>
      <c r="F33" s="56" t="s">
        <v>131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8"/>
      <c r="AU33" s="38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8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40"/>
      <c r="BU33" s="38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40"/>
      <c r="CT33" s="38">
        <v>37</v>
      </c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8">
        <v>36</v>
      </c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40"/>
      <c r="DT33" s="38">
        <v>17</v>
      </c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40"/>
      <c r="ES33" s="38">
        <v>17</v>
      </c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40"/>
    </row>
    <row r="34" spans="1:161" s="13" customFormat="1" ht="18" customHeight="1" x14ac:dyDescent="0.2">
      <c r="A34" s="50">
        <v>19</v>
      </c>
      <c r="B34" s="51"/>
      <c r="C34" s="51"/>
      <c r="D34" s="51"/>
      <c r="E34" s="52"/>
      <c r="F34" s="56" t="s">
        <v>132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8"/>
      <c r="AU34" s="38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8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40"/>
      <c r="BU34" s="38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40"/>
      <c r="CT34" s="38">
        <v>74</v>
      </c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8">
        <v>74</v>
      </c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40"/>
      <c r="DT34" s="38">
        <v>11</v>
      </c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40"/>
      <c r="ES34" s="38">
        <v>11</v>
      </c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40"/>
    </row>
    <row r="35" spans="1:161" s="16" customFormat="1" ht="18" customHeight="1" x14ac:dyDescent="0.2">
      <c r="A35" s="50">
        <v>20</v>
      </c>
      <c r="B35" s="51"/>
      <c r="C35" s="51"/>
      <c r="D35" s="51"/>
      <c r="E35" s="52"/>
      <c r="F35" s="56" t="s">
        <v>133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8"/>
      <c r="AU35" s="38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8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40"/>
      <c r="BU35" s="38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40"/>
      <c r="CT35" s="38">
        <v>278</v>
      </c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8">
        <v>278</v>
      </c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40"/>
      <c r="DT35" s="38">
        <v>48</v>
      </c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40"/>
      <c r="ES35" s="38">
        <v>48</v>
      </c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40"/>
    </row>
    <row r="36" spans="1:161" s="16" customFormat="1" ht="18" customHeight="1" x14ac:dyDescent="0.2">
      <c r="A36" s="50">
        <v>21</v>
      </c>
      <c r="B36" s="51"/>
      <c r="C36" s="51"/>
      <c r="D36" s="51"/>
      <c r="E36" s="52"/>
      <c r="F36" s="53" t="s">
        <v>19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5"/>
      <c r="AU36" s="47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7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9"/>
      <c r="BU36" s="47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9"/>
      <c r="CT36" s="47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7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9"/>
      <c r="DT36" s="47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9"/>
      <c r="ES36" s="47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9"/>
    </row>
    <row r="37" spans="1:161" s="13" customFormat="1" ht="18" customHeight="1" x14ac:dyDescent="0.2">
      <c r="A37" s="50">
        <v>22</v>
      </c>
      <c r="B37" s="51"/>
      <c r="C37" s="51"/>
      <c r="D37" s="51"/>
      <c r="E37" s="52"/>
      <c r="F37" s="56" t="s">
        <v>20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8"/>
      <c r="AU37" s="38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8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40"/>
      <c r="BU37" s="38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40"/>
      <c r="CT37" s="38">
        <v>1358</v>
      </c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8">
        <v>1309</v>
      </c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40"/>
      <c r="DT37" s="38">
        <v>487</v>
      </c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40"/>
      <c r="ES37" s="38">
        <v>487</v>
      </c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40"/>
    </row>
    <row r="38" spans="1:161" s="13" customFormat="1" ht="18" customHeight="1" x14ac:dyDescent="0.2">
      <c r="A38" s="50">
        <v>23</v>
      </c>
      <c r="B38" s="51"/>
      <c r="C38" s="51"/>
      <c r="D38" s="51"/>
      <c r="E38" s="52"/>
      <c r="F38" s="56" t="s">
        <v>134</v>
      </c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8"/>
      <c r="AU38" s="38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8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40"/>
      <c r="BU38" s="38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8">
        <v>44</v>
      </c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8">
        <v>44</v>
      </c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40"/>
      <c r="DT38" s="38">
        <v>2</v>
      </c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40"/>
      <c r="ES38" s="38">
        <v>2</v>
      </c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40"/>
    </row>
    <row r="39" spans="1:161" s="13" customFormat="1" ht="18" customHeight="1" x14ac:dyDescent="0.2">
      <c r="A39" s="50">
        <v>24</v>
      </c>
      <c r="B39" s="51"/>
      <c r="C39" s="51"/>
      <c r="D39" s="51"/>
      <c r="E39" s="52"/>
      <c r="F39" s="56" t="s">
        <v>135</v>
      </c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8"/>
      <c r="AU39" s="38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8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40"/>
      <c r="BU39" s="38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40"/>
      <c r="CT39" s="38">
        <v>201</v>
      </c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8">
        <v>172</v>
      </c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40"/>
      <c r="DT39" s="38">
        <v>406</v>
      </c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40"/>
      <c r="ES39" s="38">
        <v>406</v>
      </c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40"/>
    </row>
    <row r="40" spans="1:161" s="13" customFormat="1" ht="18" customHeight="1" x14ac:dyDescent="0.2">
      <c r="A40" s="50">
        <v>25</v>
      </c>
      <c r="B40" s="51"/>
      <c r="C40" s="51"/>
      <c r="D40" s="51"/>
      <c r="E40" s="52"/>
      <c r="F40" s="56" t="s">
        <v>136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8"/>
      <c r="AU40" s="38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8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40"/>
      <c r="BU40" s="38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40"/>
      <c r="CT40" s="38">
        <v>293</v>
      </c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8">
        <v>245</v>
      </c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40"/>
      <c r="DT40" s="38">
        <v>541</v>
      </c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40"/>
      <c r="ES40" s="38">
        <v>541</v>
      </c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40"/>
    </row>
    <row r="41" spans="1:161" s="13" customFormat="1" ht="18" customHeight="1" x14ac:dyDescent="0.2">
      <c r="A41" s="50">
        <v>26</v>
      </c>
      <c r="B41" s="51"/>
      <c r="C41" s="51"/>
      <c r="D41" s="51"/>
      <c r="E41" s="52"/>
      <c r="F41" s="56" t="s">
        <v>137</v>
      </c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8"/>
      <c r="AU41" s="38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8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40"/>
      <c r="BU41" s="38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40"/>
      <c r="CT41" s="38">
        <v>327</v>
      </c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8">
        <v>281</v>
      </c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40"/>
      <c r="DT41" s="38">
        <v>516</v>
      </c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40"/>
      <c r="ES41" s="38">
        <v>516</v>
      </c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40"/>
    </row>
    <row r="42" spans="1:161" s="13" customFormat="1" ht="18" customHeight="1" x14ac:dyDescent="0.2">
      <c r="A42" s="50">
        <v>27</v>
      </c>
      <c r="B42" s="51"/>
      <c r="C42" s="51"/>
      <c r="D42" s="51"/>
      <c r="E42" s="52"/>
      <c r="F42" s="56" t="s">
        <v>138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8"/>
      <c r="AU42" s="38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8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40"/>
      <c r="BU42" s="38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40"/>
      <c r="CT42" s="38">
        <v>25</v>
      </c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8">
        <v>24</v>
      </c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40"/>
      <c r="DT42" s="38">
        <v>92</v>
      </c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40"/>
      <c r="ES42" s="38">
        <v>92</v>
      </c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40"/>
    </row>
    <row r="43" spans="1:161" s="16" customFormat="1" ht="18" customHeight="1" x14ac:dyDescent="0.2">
      <c r="A43" s="50">
        <v>28</v>
      </c>
      <c r="B43" s="51"/>
      <c r="C43" s="51"/>
      <c r="D43" s="51"/>
      <c r="E43" s="52"/>
      <c r="F43" s="56" t="s">
        <v>139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8"/>
      <c r="AU43" s="38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8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40"/>
      <c r="BU43" s="38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40"/>
      <c r="CT43" s="38">
        <v>58</v>
      </c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8">
        <v>52</v>
      </c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40"/>
      <c r="DT43" s="38">
        <v>10</v>
      </c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40"/>
      <c r="ES43" s="38">
        <v>10</v>
      </c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40"/>
    </row>
    <row r="44" spans="1:161" s="13" customFormat="1" ht="18" customHeight="1" x14ac:dyDescent="0.2">
      <c r="A44" s="50">
        <v>29</v>
      </c>
      <c r="B44" s="51"/>
      <c r="C44" s="51"/>
      <c r="D44" s="51"/>
      <c r="E44" s="52"/>
      <c r="F44" s="53" t="s">
        <v>21</v>
      </c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5"/>
      <c r="AU44" s="47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7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9"/>
      <c r="BU44" s="47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9"/>
      <c r="CT44" s="47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7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9"/>
      <c r="DT44" s="47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9"/>
      <c r="ES44" s="47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9"/>
    </row>
    <row r="45" spans="1:161" s="13" customFormat="1" ht="18" customHeight="1" x14ac:dyDescent="0.2">
      <c r="A45" s="50">
        <v>30</v>
      </c>
      <c r="B45" s="51"/>
      <c r="C45" s="51"/>
      <c r="D45" s="51"/>
      <c r="E45" s="52"/>
      <c r="F45" s="56" t="s">
        <v>84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8"/>
      <c r="AU45" s="38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8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40"/>
      <c r="BU45" s="38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40"/>
      <c r="CT45" s="38">
        <v>114</v>
      </c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8">
        <v>95</v>
      </c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40"/>
      <c r="DT45" s="38">
        <v>16</v>
      </c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40"/>
      <c r="ES45" s="38">
        <v>16</v>
      </c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40"/>
    </row>
    <row r="46" spans="1:161" s="13" customFormat="1" ht="18" customHeight="1" x14ac:dyDescent="0.2">
      <c r="A46" s="50">
        <v>31</v>
      </c>
      <c r="B46" s="51"/>
      <c r="C46" s="51"/>
      <c r="D46" s="51"/>
      <c r="E46" s="52"/>
      <c r="F46" s="56" t="s">
        <v>23</v>
      </c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8"/>
      <c r="AU46" s="38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8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40"/>
      <c r="BU46" s="38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40"/>
      <c r="CT46" s="38">
        <v>297</v>
      </c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8">
        <v>295</v>
      </c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40"/>
      <c r="DT46" s="38">
        <v>24</v>
      </c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40"/>
      <c r="ES46" s="38">
        <v>24</v>
      </c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40"/>
    </row>
    <row r="47" spans="1:161" s="13" customFormat="1" ht="18" customHeight="1" x14ac:dyDescent="0.2">
      <c r="A47" s="50">
        <v>32</v>
      </c>
      <c r="B47" s="51"/>
      <c r="C47" s="51"/>
      <c r="D47" s="51"/>
      <c r="E47" s="52"/>
      <c r="F47" s="56" t="s">
        <v>24</v>
      </c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8"/>
      <c r="AU47" s="38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8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40"/>
      <c r="BU47" s="38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40"/>
      <c r="CT47" s="38">
        <v>224</v>
      </c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8">
        <v>224</v>
      </c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40"/>
      <c r="DT47" s="38">
        <v>9</v>
      </c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40"/>
      <c r="ES47" s="38">
        <v>9</v>
      </c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40"/>
    </row>
    <row r="48" spans="1:161" s="16" customFormat="1" ht="18" customHeight="1" x14ac:dyDescent="0.2">
      <c r="A48" s="50">
        <v>33</v>
      </c>
      <c r="B48" s="51"/>
      <c r="C48" s="51"/>
      <c r="D48" s="51"/>
      <c r="E48" s="52"/>
      <c r="F48" s="56" t="s">
        <v>25</v>
      </c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8"/>
      <c r="AU48" s="38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8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40"/>
      <c r="BU48" s="38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8">
        <v>202</v>
      </c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8">
        <v>202</v>
      </c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40"/>
      <c r="DT48" s="38">
        <v>2</v>
      </c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40"/>
      <c r="ES48" s="38">
        <v>2</v>
      </c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40"/>
    </row>
    <row r="49" spans="1:161" s="16" customFormat="1" ht="18" customHeight="1" x14ac:dyDescent="0.2">
      <c r="A49" s="50">
        <v>34</v>
      </c>
      <c r="B49" s="51"/>
      <c r="C49" s="51"/>
      <c r="D49" s="51"/>
      <c r="E49" s="52"/>
      <c r="F49" s="53" t="s">
        <v>26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5"/>
      <c r="AU49" s="47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7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9"/>
      <c r="BU49" s="47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9"/>
      <c r="CT49" s="47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7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9"/>
      <c r="DT49" s="47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9"/>
      <c r="ES49" s="47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9"/>
    </row>
    <row r="50" spans="1:161" s="13" customFormat="1" ht="18" customHeight="1" x14ac:dyDescent="0.2">
      <c r="A50" s="50">
        <v>35</v>
      </c>
      <c r="B50" s="51"/>
      <c r="C50" s="51"/>
      <c r="D50" s="51"/>
      <c r="E50" s="52"/>
      <c r="F50" s="56" t="s">
        <v>27</v>
      </c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8"/>
      <c r="AU50" s="38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8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40"/>
      <c r="BU50" s="38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40"/>
      <c r="CT50" s="38">
        <v>949</v>
      </c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8">
        <v>911</v>
      </c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40"/>
      <c r="DT50" s="38">
        <v>80</v>
      </c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40"/>
      <c r="ES50" s="38">
        <v>80</v>
      </c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40"/>
    </row>
    <row r="51" spans="1:161" s="13" customFormat="1" ht="18" customHeight="1" x14ac:dyDescent="0.2">
      <c r="A51" s="50">
        <v>36</v>
      </c>
      <c r="B51" s="51"/>
      <c r="C51" s="51"/>
      <c r="D51" s="51"/>
      <c r="E51" s="52"/>
      <c r="F51" s="56" t="s">
        <v>114</v>
      </c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8"/>
      <c r="AU51" s="38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8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40"/>
      <c r="BU51" s="38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40"/>
      <c r="CT51" s="38">
        <v>406</v>
      </c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8">
        <v>353</v>
      </c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40"/>
      <c r="DT51" s="38">
        <v>699</v>
      </c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40"/>
      <c r="ES51" s="38">
        <v>699</v>
      </c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40"/>
    </row>
    <row r="52" spans="1:161" s="16" customFormat="1" ht="18" customHeight="1" x14ac:dyDescent="0.2">
      <c r="A52" s="50">
        <v>37</v>
      </c>
      <c r="B52" s="51"/>
      <c r="C52" s="51"/>
      <c r="D52" s="51"/>
      <c r="E52" s="52"/>
      <c r="F52" s="56" t="s">
        <v>140</v>
      </c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8"/>
      <c r="AU52" s="38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8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40"/>
      <c r="BU52" s="38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40"/>
      <c r="CT52" s="38">
        <v>337</v>
      </c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8">
        <v>293</v>
      </c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40"/>
      <c r="DT52" s="38">
        <v>341</v>
      </c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40"/>
      <c r="ES52" s="38">
        <v>341</v>
      </c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40"/>
    </row>
    <row r="53" spans="1:161" s="16" customFormat="1" ht="18" customHeight="1" x14ac:dyDescent="0.2">
      <c r="A53" s="50">
        <v>38</v>
      </c>
      <c r="B53" s="51"/>
      <c r="C53" s="51"/>
      <c r="D53" s="51"/>
      <c r="E53" s="52"/>
      <c r="F53" s="53" t="s">
        <v>28</v>
      </c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5"/>
      <c r="AU53" s="47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7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9"/>
      <c r="BU53" s="47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9"/>
      <c r="CT53" s="47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7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9"/>
      <c r="DT53" s="47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9"/>
      <c r="ES53" s="47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9"/>
    </row>
    <row r="54" spans="1:161" s="13" customFormat="1" ht="18" customHeight="1" x14ac:dyDescent="0.2">
      <c r="A54" s="50">
        <v>39</v>
      </c>
      <c r="B54" s="51"/>
      <c r="C54" s="51"/>
      <c r="D54" s="51"/>
      <c r="E54" s="52"/>
      <c r="F54" s="56" t="s">
        <v>104</v>
      </c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8"/>
      <c r="AU54" s="38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8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40"/>
      <c r="BU54" s="38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40"/>
      <c r="CT54" s="38">
        <v>919</v>
      </c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8">
        <v>886</v>
      </c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40"/>
      <c r="DT54" s="38">
        <v>160</v>
      </c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40"/>
      <c r="ES54" s="38">
        <v>160</v>
      </c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40"/>
    </row>
    <row r="55" spans="1:161" s="13" customFormat="1" ht="18" customHeight="1" x14ac:dyDescent="0.2">
      <c r="A55" s="50">
        <v>40</v>
      </c>
      <c r="B55" s="51"/>
      <c r="C55" s="51"/>
      <c r="D55" s="51"/>
      <c r="E55" s="52"/>
      <c r="F55" s="56" t="s">
        <v>29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8"/>
      <c r="AU55" s="38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8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40"/>
      <c r="BU55" s="38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40"/>
      <c r="CT55" s="38">
        <v>708</v>
      </c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8">
        <v>514</v>
      </c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40"/>
      <c r="DT55" s="38">
        <v>369</v>
      </c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40"/>
      <c r="ES55" s="38">
        <v>369</v>
      </c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40"/>
    </row>
    <row r="56" spans="1:161" s="13" customFormat="1" ht="18" customHeight="1" x14ac:dyDescent="0.2">
      <c r="A56" s="50">
        <v>41</v>
      </c>
      <c r="B56" s="51"/>
      <c r="C56" s="51"/>
      <c r="D56" s="51"/>
      <c r="E56" s="52"/>
      <c r="F56" s="56" t="s">
        <v>141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8"/>
      <c r="AU56" s="38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8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40"/>
      <c r="BU56" s="38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40"/>
      <c r="CT56" s="38">
        <v>196</v>
      </c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8">
        <v>196</v>
      </c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40"/>
      <c r="DT56" s="38">
        <v>61</v>
      </c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40"/>
      <c r="ES56" s="38">
        <v>61</v>
      </c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40"/>
    </row>
    <row r="57" spans="1:161" s="16" customFormat="1" ht="18" customHeight="1" x14ac:dyDescent="0.2">
      <c r="A57" s="50">
        <v>42</v>
      </c>
      <c r="B57" s="51"/>
      <c r="C57" s="51"/>
      <c r="D57" s="51"/>
      <c r="E57" s="52"/>
      <c r="F57" s="56" t="s">
        <v>105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8"/>
      <c r="AU57" s="38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8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40"/>
      <c r="BU57" s="38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40"/>
      <c r="CT57" s="38">
        <v>48</v>
      </c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8">
        <v>47</v>
      </c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40"/>
      <c r="DT57" s="38">
        <v>5</v>
      </c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40"/>
      <c r="ES57" s="38">
        <v>5</v>
      </c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40"/>
    </row>
    <row r="58" spans="1:161" s="16" customFormat="1" ht="18" customHeight="1" x14ac:dyDescent="0.2">
      <c r="A58" s="50">
        <v>43</v>
      </c>
      <c r="B58" s="51"/>
      <c r="C58" s="51"/>
      <c r="D58" s="51"/>
      <c r="E58" s="52"/>
      <c r="F58" s="53" t="s">
        <v>30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5"/>
      <c r="AU58" s="47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7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9"/>
      <c r="BU58" s="47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9"/>
      <c r="CT58" s="47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7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9"/>
      <c r="DT58" s="47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9"/>
      <c r="ES58" s="47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9"/>
    </row>
    <row r="59" spans="1:161" s="13" customFormat="1" ht="18" customHeight="1" x14ac:dyDescent="0.2">
      <c r="A59" s="50">
        <v>44</v>
      </c>
      <c r="B59" s="51"/>
      <c r="C59" s="51"/>
      <c r="D59" s="51"/>
      <c r="E59" s="52"/>
      <c r="F59" s="56" t="s">
        <v>31</v>
      </c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8"/>
      <c r="AU59" s="38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8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40"/>
      <c r="BU59" s="38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40"/>
      <c r="CT59" s="38">
        <v>1038</v>
      </c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8">
        <v>1003</v>
      </c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40"/>
      <c r="DT59" s="38">
        <v>9</v>
      </c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40"/>
      <c r="ES59" s="38">
        <v>9</v>
      </c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40"/>
    </row>
    <row r="60" spans="1:161" s="13" customFormat="1" ht="18" customHeight="1" x14ac:dyDescent="0.2">
      <c r="A60" s="50">
        <v>45</v>
      </c>
      <c r="B60" s="51"/>
      <c r="C60" s="51"/>
      <c r="D60" s="51"/>
      <c r="E60" s="52"/>
      <c r="F60" s="56" t="s">
        <v>142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8"/>
      <c r="AU60" s="38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8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40"/>
      <c r="BU60" s="38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40"/>
      <c r="CT60" s="38">
        <v>725</v>
      </c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8">
        <v>725</v>
      </c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40"/>
      <c r="DT60" s="38">
        <v>101</v>
      </c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40"/>
      <c r="ES60" s="38">
        <v>101</v>
      </c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40"/>
    </row>
    <row r="61" spans="1:161" s="13" customFormat="1" ht="18" customHeight="1" x14ac:dyDescent="0.2">
      <c r="A61" s="50">
        <v>46</v>
      </c>
      <c r="B61" s="51"/>
      <c r="C61" s="51"/>
      <c r="D61" s="51"/>
      <c r="E61" s="52"/>
      <c r="F61" s="56" t="s">
        <v>32</v>
      </c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8"/>
      <c r="AU61" s="38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8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40"/>
      <c r="BU61" s="38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40"/>
      <c r="CT61" s="38">
        <v>316</v>
      </c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8">
        <v>205</v>
      </c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40"/>
      <c r="DT61" s="38">
        <v>11</v>
      </c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40"/>
      <c r="ES61" s="38">
        <v>11</v>
      </c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40"/>
    </row>
    <row r="62" spans="1:161" s="13" customFormat="1" ht="18" customHeight="1" x14ac:dyDescent="0.2">
      <c r="A62" s="50">
        <v>47</v>
      </c>
      <c r="B62" s="51"/>
      <c r="C62" s="51"/>
      <c r="D62" s="51"/>
      <c r="E62" s="52"/>
      <c r="F62" s="56" t="s">
        <v>143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8"/>
      <c r="AU62" s="38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8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40"/>
      <c r="BU62" s="38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40"/>
      <c r="CT62" s="38">
        <v>25</v>
      </c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8">
        <v>13</v>
      </c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40"/>
      <c r="DT62" s="38">
        <v>0</v>
      </c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40"/>
      <c r="ES62" s="38">
        <v>0</v>
      </c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40"/>
    </row>
    <row r="63" spans="1:161" s="16" customFormat="1" ht="18" customHeight="1" x14ac:dyDescent="0.2">
      <c r="A63" s="50">
        <v>48</v>
      </c>
      <c r="B63" s="51"/>
      <c r="C63" s="51"/>
      <c r="D63" s="51"/>
      <c r="E63" s="52"/>
      <c r="F63" s="56" t="s">
        <v>144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8"/>
      <c r="AU63" s="38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8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40"/>
      <c r="BU63" s="38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40"/>
      <c r="CT63" s="38">
        <v>123</v>
      </c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8">
        <v>102</v>
      </c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40"/>
      <c r="DT63" s="38">
        <v>33</v>
      </c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40"/>
      <c r="ES63" s="38">
        <v>33</v>
      </c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40"/>
    </row>
    <row r="64" spans="1:161" s="16" customFormat="1" ht="18" customHeight="1" x14ac:dyDescent="0.2">
      <c r="A64" s="50">
        <v>49</v>
      </c>
      <c r="B64" s="51"/>
      <c r="C64" s="51"/>
      <c r="D64" s="51"/>
      <c r="E64" s="52"/>
      <c r="F64" s="53" t="s">
        <v>33</v>
      </c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5"/>
      <c r="AU64" s="47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7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9"/>
      <c r="BU64" s="47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9"/>
      <c r="CT64" s="47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7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9"/>
      <c r="DT64" s="47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9"/>
      <c r="ES64" s="47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9"/>
    </row>
    <row r="65" spans="1:161" s="13" customFormat="1" ht="18" customHeight="1" x14ac:dyDescent="0.2">
      <c r="A65" s="50">
        <v>50</v>
      </c>
      <c r="B65" s="51"/>
      <c r="C65" s="51"/>
      <c r="D65" s="51"/>
      <c r="E65" s="52"/>
      <c r="F65" s="56" t="s">
        <v>34</v>
      </c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8"/>
      <c r="AU65" s="38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8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40"/>
      <c r="BU65" s="38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40"/>
      <c r="CT65" s="38">
        <v>1080</v>
      </c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8">
        <v>1049</v>
      </c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40"/>
      <c r="DT65" s="38">
        <v>49</v>
      </c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40"/>
      <c r="ES65" s="38">
        <v>49</v>
      </c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40"/>
    </row>
    <row r="66" spans="1:161" s="13" customFormat="1" ht="18" customHeight="1" x14ac:dyDescent="0.2">
      <c r="A66" s="50">
        <v>51</v>
      </c>
      <c r="B66" s="51"/>
      <c r="C66" s="51"/>
      <c r="D66" s="51"/>
      <c r="E66" s="52"/>
      <c r="F66" s="56" t="s">
        <v>35</v>
      </c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8"/>
      <c r="AU66" s="38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8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40"/>
      <c r="BU66" s="38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40"/>
      <c r="CT66" s="38">
        <v>792</v>
      </c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8">
        <v>474</v>
      </c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40"/>
      <c r="DT66" s="38">
        <v>93</v>
      </c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40"/>
      <c r="ES66" s="38">
        <v>93</v>
      </c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40"/>
    </row>
    <row r="67" spans="1:161" s="16" customFormat="1" ht="18" customHeight="1" x14ac:dyDescent="0.2">
      <c r="A67" s="50">
        <v>52</v>
      </c>
      <c r="B67" s="51"/>
      <c r="C67" s="51"/>
      <c r="D67" s="51"/>
      <c r="E67" s="52"/>
      <c r="F67" s="56" t="s">
        <v>36</v>
      </c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8"/>
      <c r="AU67" s="38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8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40"/>
      <c r="BU67" s="38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40"/>
      <c r="CT67" s="38">
        <v>131</v>
      </c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8">
        <v>123</v>
      </c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40"/>
      <c r="DT67" s="38">
        <v>9</v>
      </c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40"/>
      <c r="ES67" s="38">
        <v>9</v>
      </c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40"/>
    </row>
    <row r="68" spans="1:161" s="16" customFormat="1" ht="18" customHeight="1" x14ac:dyDescent="0.2">
      <c r="A68" s="50">
        <v>53</v>
      </c>
      <c r="B68" s="51"/>
      <c r="C68" s="51"/>
      <c r="D68" s="51"/>
      <c r="E68" s="52"/>
      <c r="F68" s="53" t="s">
        <v>37</v>
      </c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5"/>
      <c r="AU68" s="47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7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9"/>
      <c r="BU68" s="47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9"/>
      <c r="CT68" s="47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7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9"/>
      <c r="DT68" s="47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9"/>
      <c r="ES68" s="47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9"/>
    </row>
    <row r="69" spans="1:161" s="13" customFormat="1" ht="18" customHeight="1" x14ac:dyDescent="0.2">
      <c r="A69" s="50">
        <v>54</v>
      </c>
      <c r="B69" s="51"/>
      <c r="C69" s="51"/>
      <c r="D69" s="51"/>
      <c r="E69" s="52"/>
      <c r="F69" s="56" t="s">
        <v>38</v>
      </c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5"/>
      <c r="AU69" s="47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7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9"/>
      <c r="BU69" s="47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9"/>
      <c r="CT69" s="38">
        <v>1046</v>
      </c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8">
        <v>1012</v>
      </c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40"/>
      <c r="DT69" s="38">
        <v>26</v>
      </c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40"/>
      <c r="ES69" s="38">
        <v>26</v>
      </c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40"/>
    </row>
    <row r="70" spans="1:161" s="16" customFormat="1" ht="18" customHeight="1" x14ac:dyDescent="0.2">
      <c r="A70" s="50">
        <v>55</v>
      </c>
      <c r="B70" s="51"/>
      <c r="C70" s="51"/>
      <c r="D70" s="51"/>
      <c r="E70" s="52"/>
      <c r="F70" s="56" t="s">
        <v>145</v>
      </c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8"/>
      <c r="AU70" s="38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8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40"/>
      <c r="BU70" s="38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40"/>
      <c r="CT70" s="38">
        <v>113</v>
      </c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8">
        <v>105</v>
      </c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40"/>
      <c r="DT70" s="38">
        <v>71</v>
      </c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40"/>
      <c r="ES70" s="38">
        <v>71</v>
      </c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40"/>
    </row>
    <row r="71" spans="1:161" s="16" customFormat="1" ht="18" customHeight="1" x14ac:dyDescent="0.2">
      <c r="A71" s="50">
        <v>56</v>
      </c>
      <c r="B71" s="51"/>
      <c r="C71" s="51"/>
      <c r="D71" s="51"/>
      <c r="E71" s="52"/>
      <c r="F71" s="53" t="s">
        <v>39</v>
      </c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5"/>
      <c r="AU71" s="47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7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9"/>
      <c r="BU71" s="47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9"/>
      <c r="CT71" s="47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7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9"/>
      <c r="DT71" s="47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9"/>
      <c r="ES71" s="47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9"/>
    </row>
    <row r="72" spans="1:161" s="13" customFormat="1" ht="18" customHeight="1" x14ac:dyDescent="0.2">
      <c r="A72" s="50">
        <v>57</v>
      </c>
      <c r="B72" s="51"/>
      <c r="C72" s="51"/>
      <c r="D72" s="51"/>
      <c r="E72" s="52"/>
      <c r="F72" s="56" t="s">
        <v>40</v>
      </c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5"/>
      <c r="AU72" s="47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7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9"/>
      <c r="BU72" s="47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9"/>
      <c r="CT72" s="38">
        <v>1544</v>
      </c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8">
        <v>1487</v>
      </c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40"/>
      <c r="DT72" s="38">
        <v>349</v>
      </c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40"/>
      <c r="ES72" s="38">
        <v>349</v>
      </c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40"/>
    </row>
    <row r="73" spans="1:161" s="13" customFormat="1" ht="18" customHeight="1" x14ac:dyDescent="0.2">
      <c r="A73" s="50">
        <v>58</v>
      </c>
      <c r="B73" s="51"/>
      <c r="C73" s="51"/>
      <c r="D73" s="51"/>
      <c r="E73" s="52"/>
      <c r="F73" s="56" t="s">
        <v>146</v>
      </c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8"/>
      <c r="AU73" s="38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8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40"/>
      <c r="BU73" s="38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40"/>
      <c r="CT73" s="38">
        <v>108</v>
      </c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8">
        <v>14</v>
      </c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40"/>
      <c r="DT73" s="38">
        <v>0</v>
      </c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40"/>
      <c r="ES73" s="38">
        <v>0</v>
      </c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40"/>
    </row>
    <row r="74" spans="1:161" s="13" customFormat="1" ht="18" customHeight="1" x14ac:dyDescent="0.2">
      <c r="A74" s="50">
        <v>59</v>
      </c>
      <c r="B74" s="51"/>
      <c r="C74" s="51"/>
      <c r="D74" s="51"/>
      <c r="E74" s="52"/>
      <c r="F74" s="56" t="s">
        <v>147</v>
      </c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8"/>
      <c r="AU74" s="38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8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40"/>
      <c r="BU74" s="38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40"/>
      <c r="CT74" s="38">
        <v>499</v>
      </c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8">
        <v>376</v>
      </c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40"/>
      <c r="DT74" s="38">
        <v>350</v>
      </c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40"/>
      <c r="ES74" s="38">
        <v>350</v>
      </c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40"/>
    </row>
    <row r="75" spans="1:161" s="16" customFormat="1" ht="18" customHeight="1" x14ac:dyDescent="0.2">
      <c r="A75" s="50">
        <v>60</v>
      </c>
      <c r="B75" s="51"/>
      <c r="C75" s="51"/>
      <c r="D75" s="51"/>
      <c r="E75" s="52"/>
      <c r="F75" s="56" t="s">
        <v>148</v>
      </c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8"/>
      <c r="AU75" s="38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8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40"/>
      <c r="BU75" s="38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40"/>
      <c r="CT75" s="38">
        <v>183</v>
      </c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8">
        <v>175</v>
      </c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40"/>
      <c r="DT75" s="38">
        <v>21</v>
      </c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40"/>
      <c r="ES75" s="38">
        <v>21</v>
      </c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40"/>
    </row>
    <row r="76" spans="1:161" s="16" customFormat="1" ht="18" customHeight="1" x14ac:dyDescent="0.2">
      <c r="A76" s="50">
        <v>61</v>
      </c>
      <c r="B76" s="51"/>
      <c r="C76" s="51"/>
      <c r="D76" s="51"/>
      <c r="E76" s="52"/>
      <c r="F76" s="53" t="s">
        <v>41</v>
      </c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5"/>
      <c r="AU76" s="47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7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9"/>
      <c r="BU76" s="47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9"/>
      <c r="CT76" s="47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7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9"/>
      <c r="DT76" s="47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9"/>
      <c r="ES76" s="47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9"/>
    </row>
    <row r="77" spans="1:161" s="16" customFormat="1" ht="18" customHeight="1" x14ac:dyDescent="0.2">
      <c r="A77" s="50">
        <v>62</v>
      </c>
      <c r="B77" s="51"/>
      <c r="C77" s="51"/>
      <c r="D77" s="51"/>
      <c r="E77" s="52"/>
      <c r="F77" s="56" t="s">
        <v>42</v>
      </c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8"/>
      <c r="AU77" s="38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8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40"/>
      <c r="BU77" s="38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40"/>
      <c r="CT77" s="38">
        <v>1192</v>
      </c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8">
        <v>1152</v>
      </c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40"/>
      <c r="DT77" s="38">
        <v>519</v>
      </c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40"/>
      <c r="ES77" s="38">
        <v>519</v>
      </c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40"/>
    </row>
    <row r="78" spans="1:161" s="13" customFormat="1" ht="18" customHeight="1" x14ac:dyDescent="0.2">
      <c r="A78" s="50">
        <v>63</v>
      </c>
      <c r="B78" s="51"/>
      <c r="C78" s="51"/>
      <c r="D78" s="51"/>
      <c r="E78" s="52"/>
      <c r="F78" s="56" t="s">
        <v>149</v>
      </c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8"/>
      <c r="AU78" s="38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8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40"/>
      <c r="BU78" s="38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40"/>
      <c r="CT78" s="38">
        <v>12</v>
      </c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8">
        <v>10</v>
      </c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40"/>
      <c r="DT78" s="38">
        <v>36</v>
      </c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40"/>
      <c r="ES78" s="38">
        <v>36</v>
      </c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40"/>
    </row>
    <row r="79" spans="1:161" s="16" customFormat="1" ht="18" customHeight="1" x14ac:dyDescent="0.2">
      <c r="A79" s="50">
        <v>64</v>
      </c>
      <c r="B79" s="51"/>
      <c r="C79" s="51"/>
      <c r="D79" s="51"/>
      <c r="E79" s="52"/>
      <c r="F79" s="56" t="s">
        <v>150</v>
      </c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8"/>
      <c r="AU79" s="38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8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40"/>
      <c r="BU79" s="38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40"/>
      <c r="CT79" s="38">
        <v>348</v>
      </c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8">
        <v>320</v>
      </c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40"/>
      <c r="DT79" s="38">
        <v>78</v>
      </c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40"/>
      <c r="ES79" s="38">
        <v>78</v>
      </c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40"/>
    </row>
    <row r="80" spans="1:161" s="13" customFormat="1" ht="18" customHeight="1" x14ac:dyDescent="0.2">
      <c r="A80" s="50">
        <v>65</v>
      </c>
      <c r="B80" s="51"/>
      <c r="C80" s="51"/>
      <c r="D80" s="51"/>
      <c r="E80" s="52"/>
      <c r="F80" s="53" t="s">
        <v>43</v>
      </c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5"/>
      <c r="AU80" s="47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7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9"/>
      <c r="BU80" s="47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9"/>
      <c r="CT80" s="47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7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9"/>
      <c r="DT80" s="47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9"/>
      <c r="ES80" s="47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9"/>
    </row>
    <row r="81" spans="1:161" s="16" customFormat="1" ht="18" customHeight="1" x14ac:dyDescent="0.2">
      <c r="A81" s="50">
        <v>66</v>
      </c>
      <c r="B81" s="51"/>
      <c r="C81" s="51"/>
      <c r="D81" s="51"/>
      <c r="E81" s="52"/>
      <c r="F81" s="56" t="s">
        <v>44</v>
      </c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8"/>
      <c r="AU81" s="38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8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40"/>
      <c r="BU81" s="38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40"/>
      <c r="CT81" s="38">
        <v>1475</v>
      </c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8">
        <v>1115</v>
      </c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40"/>
      <c r="DT81" s="38">
        <v>7093</v>
      </c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40"/>
      <c r="ES81" s="38">
        <v>7093</v>
      </c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40"/>
    </row>
    <row r="82" spans="1:161" s="16" customFormat="1" ht="18" customHeight="1" x14ac:dyDescent="0.2">
      <c r="A82" s="50">
        <v>67</v>
      </c>
      <c r="B82" s="51"/>
      <c r="C82" s="51"/>
      <c r="D82" s="51"/>
      <c r="E82" s="52"/>
      <c r="F82" s="53" t="s">
        <v>85</v>
      </c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5"/>
      <c r="AU82" s="47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7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9"/>
      <c r="BU82" s="47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9"/>
      <c r="CT82" s="47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7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9"/>
      <c r="DT82" s="47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9"/>
      <c r="ES82" s="47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9"/>
    </row>
    <row r="83" spans="1:161" s="16" customFormat="1" ht="18" customHeight="1" x14ac:dyDescent="0.2">
      <c r="A83" s="50">
        <v>68</v>
      </c>
      <c r="B83" s="51"/>
      <c r="C83" s="51"/>
      <c r="D83" s="51"/>
      <c r="E83" s="52"/>
      <c r="F83" s="56" t="s">
        <v>86</v>
      </c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8"/>
      <c r="AU83" s="38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8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40"/>
      <c r="BU83" s="38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40"/>
      <c r="CT83" s="38">
        <v>639</v>
      </c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8">
        <v>622</v>
      </c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40"/>
      <c r="DT83" s="38">
        <v>22</v>
      </c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40"/>
      <c r="ES83" s="38">
        <v>22</v>
      </c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40"/>
    </row>
    <row r="84" spans="1:161" s="13" customFormat="1" ht="18" customHeight="1" x14ac:dyDescent="0.2">
      <c r="A84" s="50">
        <v>69</v>
      </c>
      <c r="B84" s="51"/>
      <c r="C84" s="51"/>
      <c r="D84" s="51"/>
      <c r="E84" s="52"/>
      <c r="F84" s="53" t="s">
        <v>87</v>
      </c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5"/>
      <c r="AU84" s="47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7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9"/>
      <c r="BU84" s="47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9"/>
      <c r="CT84" s="47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7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9"/>
      <c r="DT84" s="47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9"/>
      <c r="ES84" s="47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9"/>
    </row>
    <row r="85" spans="1:161" s="16" customFormat="1" ht="18" customHeight="1" x14ac:dyDescent="0.2">
      <c r="A85" s="50">
        <v>70</v>
      </c>
      <c r="B85" s="51"/>
      <c r="C85" s="51"/>
      <c r="D85" s="51"/>
      <c r="E85" s="52"/>
      <c r="F85" s="56" t="s">
        <v>151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8"/>
      <c r="AU85" s="38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8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40"/>
      <c r="BU85" s="38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40"/>
      <c r="CT85" s="38">
        <v>60</v>
      </c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8">
        <v>55</v>
      </c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40"/>
      <c r="DT85" s="38">
        <v>0</v>
      </c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40"/>
      <c r="ES85" s="38">
        <v>0</v>
      </c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40"/>
    </row>
    <row r="86" spans="1:161" s="16" customFormat="1" ht="18" customHeight="1" x14ac:dyDescent="0.2">
      <c r="A86" s="50">
        <v>71</v>
      </c>
      <c r="B86" s="51"/>
      <c r="C86" s="51"/>
      <c r="D86" s="51"/>
      <c r="E86" s="52"/>
      <c r="F86" s="53" t="s">
        <v>90</v>
      </c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5"/>
      <c r="AU86" s="47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7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9"/>
      <c r="BU86" s="47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9"/>
      <c r="CT86" s="47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7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9"/>
      <c r="DT86" s="47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9"/>
      <c r="ES86" s="47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9"/>
    </row>
    <row r="87" spans="1:161" s="13" customFormat="1" ht="18" customHeight="1" x14ac:dyDescent="0.2">
      <c r="A87" s="50">
        <v>72</v>
      </c>
      <c r="B87" s="51"/>
      <c r="C87" s="51"/>
      <c r="D87" s="51"/>
      <c r="E87" s="52"/>
      <c r="F87" s="56" t="s">
        <v>106</v>
      </c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8"/>
      <c r="AU87" s="38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8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40"/>
      <c r="BU87" s="38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40"/>
      <c r="CT87" s="38">
        <v>749</v>
      </c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8">
        <v>731</v>
      </c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40"/>
      <c r="DT87" s="38">
        <v>0</v>
      </c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40"/>
      <c r="ES87" s="38">
        <v>0</v>
      </c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40"/>
    </row>
    <row r="88" spans="1:161" s="13" customFormat="1" ht="18" customHeight="1" x14ac:dyDescent="0.2">
      <c r="A88" s="50">
        <v>73</v>
      </c>
      <c r="B88" s="51"/>
      <c r="C88" s="51"/>
      <c r="D88" s="51"/>
      <c r="E88" s="52"/>
      <c r="F88" s="56" t="s">
        <v>152</v>
      </c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8"/>
      <c r="AU88" s="38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8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40"/>
      <c r="BU88" s="38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40"/>
      <c r="CT88" s="38">
        <v>0</v>
      </c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8">
        <v>0</v>
      </c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40"/>
      <c r="DT88" s="38">
        <v>0</v>
      </c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40"/>
      <c r="ES88" s="38">
        <v>0</v>
      </c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40"/>
    </row>
    <row r="89" spans="1:161" s="13" customFormat="1" ht="18" customHeight="1" x14ac:dyDescent="0.2">
      <c r="A89" s="50">
        <v>74</v>
      </c>
      <c r="B89" s="51"/>
      <c r="C89" s="51"/>
      <c r="D89" s="51"/>
      <c r="E89" s="52"/>
      <c r="F89" s="56" t="s">
        <v>91</v>
      </c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8"/>
      <c r="AU89" s="38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8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40"/>
      <c r="BU89" s="38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40"/>
      <c r="CT89" s="38">
        <v>272</v>
      </c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8">
        <v>250</v>
      </c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40"/>
      <c r="DT89" s="38">
        <v>6</v>
      </c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40"/>
      <c r="ES89" s="38">
        <v>6</v>
      </c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40"/>
    </row>
    <row r="90" spans="1:161" s="13" customFormat="1" ht="18" customHeight="1" x14ac:dyDescent="0.2">
      <c r="A90" s="50">
        <v>75</v>
      </c>
      <c r="B90" s="51"/>
      <c r="C90" s="51"/>
      <c r="D90" s="51"/>
      <c r="E90" s="52"/>
      <c r="F90" s="53" t="s">
        <v>45</v>
      </c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5"/>
      <c r="AU90" s="38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8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40"/>
      <c r="BU90" s="38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40"/>
      <c r="CT90" s="38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8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40"/>
      <c r="DT90" s="38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40"/>
      <c r="ES90" s="38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40"/>
    </row>
    <row r="91" spans="1:161" s="13" customFormat="1" ht="18" customHeight="1" x14ac:dyDescent="0.2">
      <c r="A91" s="50">
        <v>76</v>
      </c>
      <c r="B91" s="51"/>
      <c r="C91" s="51"/>
      <c r="D91" s="51"/>
      <c r="E91" s="52"/>
      <c r="F91" s="56" t="s">
        <v>46</v>
      </c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5"/>
      <c r="AU91" s="38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8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40"/>
      <c r="BU91" s="38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40"/>
      <c r="CT91" s="38">
        <v>1589</v>
      </c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8">
        <v>1547</v>
      </c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40"/>
      <c r="DT91" s="38">
        <v>40</v>
      </c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40"/>
      <c r="ES91" s="38">
        <v>40</v>
      </c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40"/>
    </row>
    <row r="92" spans="1:161" s="16" customFormat="1" ht="18" customHeight="1" x14ac:dyDescent="0.2">
      <c r="A92" s="50">
        <v>77</v>
      </c>
      <c r="B92" s="51"/>
      <c r="C92" s="51"/>
      <c r="D92" s="51"/>
      <c r="E92" s="52"/>
      <c r="F92" s="56" t="s">
        <v>47</v>
      </c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8"/>
      <c r="AU92" s="38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8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40"/>
      <c r="BU92" s="38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40"/>
      <c r="CT92" s="38">
        <v>145</v>
      </c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8">
        <v>113</v>
      </c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40"/>
      <c r="DT92" s="38">
        <v>2</v>
      </c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40"/>
      <c r="ES92" s="38">
        <v>2</v>
      </c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40"/>
    </row>
    <row r="93" spans="1:161" s="16" customFormat="1" ht="18" customHeight="1" x14ac:dyDescent="0.2">
      <c r="A93" s="50">
        <v>78</v>
      </c>
      <c r="B93" s="51"/>
      <c r="C93" s="51"/>
      <c r="D93" s="51"/>
      <c r="E93" s="52"/>
      <c r="F93" s="53" t="s">
        <v>48</v>
      </c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5"/>
      <c r="AU93" s="47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7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9"/>
      <c r="BU93" s="47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9"/>
      <c r="CT93" s="47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7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9"/>
      <c r="DT93" s="47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9"/>
      <c r="ES93" s="47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9"/>
    </row>
    <row r="94" spans="1:161" s="13" customFormat="1" ht="18" customHeight="1" x14ac:dyDescent="0.2">
      <c r="A94" s="50">
        <v>79</v>
      </c>
      <c r="B94" s="51"/>
      <c r="C94" s="51"/>
      <c r="D94" s="51"/>
      <c r="E94" s="52"/>
      <c r="F94" s="56" t="s">
        <v>49</v>
      </c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5"/>
      <c r="AU94" s="47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7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9"/>
      <c r="BU94" s="47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9"/>
      <c r="CT94" s="38">
        <v>905</v>
      </c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8">
        <v>881</v>
      </c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40"/>
      <c r="DT94" s="38">
        <v>33</v>
      </c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40"/>
      <c r="ES94" s="38">
        <v>33</v>
      </c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40"/>
    </row>
    <row r="95" spans="1:161" s="13" customFormat="1" ht="18" customHeight="1" x14ac:dyDescent="0.2">
      <c r="A95" s="50">
        <v>80</v>
      </c>
      <c r="B95" s="51"/>
      <c r="C95" s="51"/>
      <c r="D95" s="51"/>
      <c r="E95" s="52"/>
      <c r="F95" s="56" t="s">
        <v>50</v>
      </c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8"/>
      <c r="AU95" s="38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8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40"/>
      <c r="BU95" s="38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40"/>
      <c r="CT95" s="38">
        <v>163</v>
      </c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8">
        <v>135</v>
      </c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40"/>
      <c r="DT95" s="38">
        <v>57</v>
      </c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40"/>
      <c r="ES95" s="38">
        <v>57</v>
      </c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40"/>
    </row>
    <row r="96" spans="1:161" s="13" customFormat="1" ht="18" customHeight="1" x14ac:dyDescent="0.2">
      <c r="A96" s="50">
        <v>81</v>
      </c>
      <c r="B96" s="51"/>
      <c r="C96" s="51"/>
      <c r="D96" s="51"/>
      <c r="E96" s="52"/>
      <c r="F96" s="56" t="s">
        <v>52</v>
      </c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8"/>
      <c r="AU96" s="38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8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40"/>
      <c r="BU96" s="38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8">
        <v>108</v>
      </c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8">
        <v>106</v>
      </c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40"/>
      <c r="DT96" s="38">
        <v>0</v>
      </c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40"/>
      <c r="ES96" s="38">
        <v>0</v>
      </c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40"/>
    </row>
    <row r="97" spans="1:161" s="13" customFormat="1" ht="18" customHeight="1" x14ac:dyDescent="0.2">
      <c r="A97" s="50">
        <v>82</v>
      </c>
      <c r="B97" s="51"/>
      <c r="C97" s="51"/>
      <c r="D97" s="51"/>
      <c r="E97" s="52"/>
      <c r="F97" s="53" t="s">
        <v>53</v>
      </c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8"/>
      <c r="AU97" s="38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8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40"/>
      <c r="BU97" s="38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40"/>
      <c r="CT97" s="38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8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40"/>
      <c r="DT97" s="38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40"/>
      <c r="ES97" s="38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40"/>
    </row>
    <row r="98" spans="1:161" s="16" customFormat="1" ht="18" customHeight="1" x14ac:dyDescent="0.2">
      <c r="A98" s="50">
        <v>83</v>
      </c>
      <c r="B98" s="51"/>
      <c r="C98" s="51"/>
      <c r="D98" s="51"/>
      <c r="E98" s="52"/>
      <c r="F98" s="56" t="s">
        <v>54</v>
      </c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8"/>
      <c r="AU98" s="38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8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40"/>
      <c r="BU98" s="38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8">
        <v>519</v>
      </c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8">
        <v>499</v>
      </c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40"/>
      <c r="DT98" s="38">
        <v>60</v>
      </c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40"/>
      <c r="ES98" s="38">
        <v>60</v>
      </c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40"/>
    </row>
    <row r="99" spans="1:161" s="16" customFormat="1" ht="18" customHeight="1" x14ac:dyDescent="0.2">
      <c r="A99" s="50">
        <v>84</v>
      </c>
      <c r="B99" s="51"/>
      <c r="C99" s="51"/>
      <c r="D99" s="51"/>
      <c r="E99" s="52"/>
      <c r="F99" s="53" t="s">
        <v>55</v>
      </c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5"/>
      <c r="AU99" s="47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7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9"/>
      <c r="BU99" s="47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9"/>
      <c r="CT99" s="47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7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9"/>
      <c r="DT99" s="47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9"/>
      <c r="ES99" s="47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9"/>
    </row>
    <row r="100" spans="1:161" s="13" customFormat="1" ht="18" customHeight="1" x14ac:dyDescent="0.2">
      <c r="A100" s="50">
        <v>85</v>
      </c>
      <c r="B100" s="51"/>
      <c r="C100" s="51"/>
      <c r="D100" s="51"/>
      <c r="E100" s="52"/>
      <c r="F100" s="56" t="s">
        <v>56</v>
      </c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5"/>
      <c r="AU100" s="47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7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9"/>
      <c r="BU100" s="47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9"/>
      <c r="CT100" s="38">
        <v>572</v>
      </c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8">
        <v>556</v>
      </c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40"/>
      <c r="DT100" s="38">
        <v>0</v>
      </c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40"/>
      <c r="ES100" s="38">
        <v>0</v>
      </c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40"/>
    </row>
    <row r="101" spans="1:161" s="13" customFormat="1" ht="18" customHeight="1" x14ac:dyDescent="0.2">
      <c r="A101" s="50">
        <v>86</v>
      </c>
      <c r="B101" s="51"/>
      <c r="C101" s="51"/>
      <c r="D101" s="51"/>
      <c r="E101" s="52"/>
      <c r="F101" s="56" t="s">
        <v>25</v>
      </c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8"/>
      <c r="AU101" s="38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8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40"/>
      <c r="BU101" s="38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40"/>
      <c r="CT101" s="38">
        <v>32</v>
      </c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8">
        <v>32</v>
      </c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40"/>
      <c r="DT101" s="38">
        <v>5</v>
      </c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40"/>
      <c r="ES101" s="38">
        <v>5</v>
      </c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40"/>
    </row>
    <row r="102" spans="1:161" s="16" customFormat="1" ht="18" customHeight="1" x14ac:dyDescent="0.2">
      <c r="A102" s="50">
        <v>87</v>
      </c>
      <c r="B102" s="51"/>
      <c r="C102" s="51"/>
      <c r="D102" s="51"/>
      <c r="E102" s="52"/>
      <c r="F102" s="56" t="s">
        <v>57</v>
      </c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8"/>
      <c r="AU102" s="38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8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40"/>
      <c r="BU102" s="38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40"/>
      <c r="CT102" s="38">
        <v>539</v>
      </c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8">
        <v>520</v>
      </c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40"/>
      <c r="DT102" s="38">
        <v>52</v>
      </c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40"/>
      <c r="ES102" s="38">
        <v>52</v>
      </c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40"/>
    </row>
    <row r="103" spans="1:161" s="13" customFormat="1" ht="18" customHeight="1" x14ac:dyDescent="0.2">
      <c r="A103" s="50">
        <v>88</v>
      </c>
      <c r="B103" s="51"/>
      <c r="C103" s="51"/>
      <c r="D103" s="51"/>
      <c r="E103" s="52"/>
      <c r="F103" s="53" t="s">
        <v>153</v>
      </c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5"/>
      <c r="AU103" s="38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8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40"/>
      <c r="BU103" s="38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40"/>
      <c r="CT103" s="38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8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40"/>
      <c r="DT103" s="38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40"/>
      <c r="ES103" s="38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40"/>
    </row>
    <row r="104" spans="1:161" s="16" customFormat="1" ht="18" customHeight="1" x14ac:dyDescent="0.2">
      <c r="A104" s="50">
        <v>89</v>
      </c>
      <c r="B104" s="51"/>
      <c r="C104" s="51"/>
      <c r="D104" s="51"/>
      <c r="E104" s="52"/>
      <c r="F104" s="56" t="s">
        <v>154</v>
      </c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8"/>
      <c r="AU104" s="38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8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40"/>
      <c r="BU104" s="38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40"/>
      <c r="CT104" s="38">
        <v>562</v>
      </c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8">
        <v>455</v>
      </c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40"/>
      <c r="DT104" s="38">
        <v>323</v>
      </c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40"/>
      <c r="ES104" s="38">
        <v>323</v>
      </c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40"/>
    </row>
    <row r="105" spans="1:161" s="16" customFormat="1" ht="18" customHeight="1" x14ac:dyDescent="0.2">
      <c r="A105" s="50">
        <v>90</v>
      </c>
      <c r="B105" s="51"/>
      <c r="C105" s="51"/>
      <c r="D105" s="51"/>
      <c r="E105" s="52"/>
      <c r="F105" s="53" t="s">
        <v>58</v>
      </c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5"/>
      <c r="AU105" s="47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7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9"/>
      <c r="BU105" s="47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9"/>
      <c r="CT105" s="47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7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9"/>
      <c r="DT105" s="47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9"/>
      <c r="ES105" s="38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40"/>
    </row>
    <row r="106" spans="1:161" s="13" customFormat="1" ht="18" customHeight="1" x14ac:dyDescent="0.2">
      <c r="A106" s="50">
        <v>91</v>
      </c>
      <c r="B106" s="51"/>
      <c r="C106" s="51"/>
      <c r="D106" s="51"/>
      <c r="E106" s="52"/>
      <c r="F106" s="56" t="s">
        <v>155</v>
      </c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8"/>
      <c r="AU106" s="38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8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40"/>
      <c r="BU106" s="38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40"/>
      <c r="CT106" s="38">
        <v>1349</v>
      </c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8">
        <v>1310</v>
      </c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40"/>
      <c r="DT106" s="38">
        <v>726</v>
      </c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40"/>
      <c r="ES106" s="38">
        <v>726</v>
      </c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40"/>
    </row>
    <row r="107" spans="1:161" s="13" customFormat="1" ht="18" customHeight="1" x14ac:dyDescent="0.2">
      <c r="A107" s="50">
        <v>92</v>
      </c>
      <c r="B107" s="51"/>
      <c r="C107" s="51"/>
      <c r="D107" s="51"/>
      <c r="E107" s="52"/>
      <c r="F107" s="56" t="s">
        <v>156</v>
      </c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8"/>
      <c r="AU107" s="38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8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40"/>
      <c r="BU107" s="38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40"/>
      <c r="CT107" s="38">
        <v>343</v>
      </c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8">
        <v>291</v>
      </c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40"/>
      <c r="DT107" s="38">
        <v>461</v>
      </c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40"/>
      <c r="ES107" s="38">
        <v>461</v>
      </c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40"/>
    </row>
    <row r="108" spans="1:161" s="16" customFormat="1" ht="18" customHeight="1" x14ac:dyDescent="0.2">
      <c r="A108" s="50">
        <v>93</v>
      </c>
      <c r="B108" s="51"/>
      <c r="C108" s="51"/>
      <c r="D108" s="51"/>
      <c r="E108" s="52"/>
      <c r="F108" s="56" t="s">
        <v>59</v>
      </c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8"/>
      <c r="AU108" s="38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8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40"/>
      <c r="BU108" s="38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40"/>
      <c r="CT108" s="38">
        <v>168</v>
      </c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8">
        <v>69</v>
      </c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40"/>
      <c r="DT108" s="38">
        <v>135</v>
      </c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40"/>
      <c r="ES108" s="38">
        <v>135</v>
      </c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40"/>
    </row>
    <row r="109" spans="1:161" s="16" customFormat="1" ht="18" customHeight="1" x14ac:dyDescent="0.2">
      <c r="A109" s="50">
        <v>94</v>
      </c>
      <c r="B109" s="51"/>
      <c r="C109" s="51"/>
      <c r="D109" s="51"/>
      <c r="E109" s="52"/>
      <c r="F109" s="53" t="s">
        <v>118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5"/>
      <c r="AU109" s="47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7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9"/>
      <c r="BU109" s="47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9"/>
      <c r="CT109" s="47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7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9"/>
      <c r="DT109" s="47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9"/>
      <c r="ES109" s="38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40"/>
    </row>
    <row r="110" spans="1:161" s="13" customFormat="1" ht="18" customHeight="1" x14ac:dyDescent="0.2">
      <c r="A110" s="50">
        <v>95</v>
      </c>
      <c r="B110" s="51"/>
      <c r="C110" s="51"/>
      <c r="D110" s="51"/>
      <c r="E110" s="52"/>
      <c r="F110" s="56" t="s">
        <v>157</v>
      </c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8"/>
      <c r="AU110" s="38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8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40"/>
      <c r="BU110" s="38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40"/>
      <c r="CT110" s="38">
        <v>645</v>
      </c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8">
        <v>628</v>
      </c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40"/>
      <c r="DT110" s="38">
        <v>16</v>
      </c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40"/>
      <c r="ES110" s="38">
        <v>16</v>
      </c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40"/>
    </row>
    <row r="111" spans="1:161" s="13" customFormat="1" ht="18" customHeight="1" x14ac:dyDescent="0.2">
      <c r="A111" s="50">
        <v>96</v>
      </c>
      <c r="B111" s="51"/>
      <c r="C111" s="51"/>
      <c r="D111" s="51"/>
      <c r="E111" s="52"/>
      <c r="F111" s="56" t="s">
        <v>158</v>
      </c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8"/>
      <c r="AU111" s="38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8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40"/>
      <c r="BU111" s="38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40"/>
      <c r="CT111" s="38">
        <v>276</v>
      </c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8">
        <v>265</v>
      </c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40"/>
      <c r="DT111" s="38">
        <v>313</v>
      </c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40"/>
      <c r="ES111" s="38">
        <v>313</v>
      </c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40"/>
    </row>
    <row r="112" spans="1:161" s="16" customFormat="1" ht="18" customHeight="1" x14ac:dyDescent="0.2">
      <c r="A112" s="50">
        <v>97</v>
      </c>
      <c r="B112" s="51"/>
      <c r="C112" s="51"/>
      <c r="D112" s="51"/>
      <c r="E112" s="52"/>
      <c r="F112" s="56" t="s">
        <v>120</v>
      </c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8"/>
      <c r="AU112" s="38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8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40"/>
      <c r="BU112" s="38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40"/>
      <c r="CT112" s="38">
        <v>7</v>
      </c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8">
        <v>7</v>
      </c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40"/>
      <c r="DT112" s="38">
        <v>5</v>
      </c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40"/>
      <c r="ES112" s="38">
        <v>5</v>
      </c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40"/>
    </row>
    <row r="113" spans="1:161" s="16" customFormat="1" ht="18" customHeight="1" x14ac:dyDescent="0.2">
      <c r="A113" s="50">
        <v>98</v>
      </c>
      <c r="B113" s="51"/>
      <c r="C113" s="51"/>
      <c r="D113" s="51"/>
      <c r="E113" s="52"/>
      <c r="F113" s="53" t="s">
        <v>63</v>
      </c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5"/>
      <c r="AU113" s="47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7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9"/>
      <c r="BU113" s="47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9"/>
      <c r="CT113" s="47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7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9"/>
      <c r="DT113" s="47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9"/>
      <c r="ES113" s="38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40"/>
    </row>
    <row r="114" spans="1:161" s="13" customFormat="1" ht="18" customHeight="1" x14ac:dyDescent="0.2">
      <c r="A114" s="50">
        <v>99</v>
      </c>
      <c r="B114" s="51"/>
      <c r="C114" s="51"/>
      <c r="D114" s="51"/>
      <c r="E114" s="52"/>
      <c r="F114" s="56" t="s">
        <v>64</v>
      </c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8"/>
      <c r="AU114" s="38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8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40"/>
      <c r="BU114" s="38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40"/>
      <c r="CT114" s="38">
        <v>1293</v>
      </c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8">
        <v>1245</v>
      </c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40"/>
      <c r="DT114" s="38">
        <v>626</v>
      </c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40"/>
      <c r="ES114" s="38">
        <v>626</v>
      </c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40"/>
    </row>
    <row r="115" spans="1:161" s="13" customFormat="1" ht="18" customHeight="1" x14ac:dyDescent="0.2">
      <c r="A115" s="50">
        <v>100</v>
      </c>
      <c r="B115" s="51"/>
      <c r="C115" s="51"/>
      <c r="D115" s="51"/>
      <c r="E115" s="52"/>
      <c r="F115" s="56" t="s">
        <v>159</v>
      </c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8"/>
      <c r="AU115" s="38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8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40"/>
      <c r="BU115" s="38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40"/>
      <c r="CT115" s="38">
        <v>32</v>
      </c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8">
        <v>32</v>
      </c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40"/>
      <c r="DT115" s="38">
        <v>45</v>
      </c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40"/>
      <c r="ES115" s="38">
        <v>45</v>
      </c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40"/>
    </row>
    <row r="116" spans="1:161" s="13" customFormat="1" ht="18" customHeight="1" x14ac:dyDescent="0.2">
      <c r="A116" s="50">
        <v>101</v>
      </c>
      <c r="B116" s="51"/>
      <c r="C116" s="51"/>
      <c r="D116" s="51"/>
      <c r="E116" s="52"/>
      <c r="F116" s="56" t="s">
        <v>160</v>
      </c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8"/>
      <c r="AU116" s="38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8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40"/>
      <c r="BU116" s="38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40"/>
      <c r="CT116" s="38">
        <v>437</v>
      </c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8">
        <v>405</v>
      </c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40"/>
      <c r="DT116" s="38">
        <v>371</v>
      </c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40"/>
      <c r="ES116" s="38">
        <v>371</v>
      </c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40"/>
    </row>
    <row r="117" spans="1:161" s="13" customFormat="1" ht="18" customHeight="1" x14ac:dyDescent="0.2">
      <c r="A117" s="50">
        <v>102</v>
      </c>
      <c r="B117" s="51"/>
      <c r="C117" s="51"/>
      <c r="D117" s="51"/>
      <c r="E117" s="52"/>
      <c r="F117" s="56" t="s">
        <v>161</v>
      </c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8"/>
      <c r="AU117" s="38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8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40"/>
      <c r="BU117" s="38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40"/>
      <c r="CT117" s="38">
        <v>28</v>
      </c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8">
        <v>26</v>
      </c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40"/>
      <c r="DT117" s="38">
        <v>16</v>
      </c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40"/>
      <c r="ES117" s="38">
        <v>16</v>
      </c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40"/>
    </row>
    <row r="118" spans="1:161" s="13" customFormat="1" ht="18" customHeight="1" x14ac:dyDescent="0.2">
      <c r="A118" s="50">
        <v>103</v>
      </c>
      <c r="B118" s="51"/>
      <c r="C118" s="51"/>
      <c r="D118" s="51"/>
      <c r="E118" s="52"/>
      <c r="F118" s="56" t="s">
        <v>162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8"/>
      <c r="AU118" s="38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8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40"/>
      <c r="BU118" s="38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40"/>
      <c r="CT118" s="38">
        <v>109</v>
      </c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8">
        <v>45</v>
      </c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40"/>
      <c r="DT118" s="38">
        <v>31</v>
      </c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40"/>
      <c r="ES118" s="38">
        <v>31</v>
      </c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40"/>
    </row>
    <row r="119" spans="1:161" s="16" customFormat="1" ht="18" customHeight="1" x14ac:dyDescent="0.2">
      <c r="A119" s="50">
        <v>104</v>
      </c>
      <c r="B119" s="51"/>
      <c r="C119" s="51"/>
      <c r="D119" s="51"/>
      <c r="E119" s="52"/>
      <c r="F119" s="56" t="s">
        <v>163</v>
      </c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8"/>
      <c r="AU119" s="38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8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40"/>
      <c r="BU119" s="38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40"/>
      <c r="CT119" s="38">
        <v>81</v>
      </c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8">
        <v>20</v>
      </c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40"/>
      <c r="DT119" s="38">
        <v>28</v>
      </c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40"/>
      <c r="ES119" s="38">
        <v>28</v>
      </c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40"/>
    </row>
    <row r="120" spans="1:161" s="16" customFormat="1" ht="18" customHeight="1" x14ac:dyDescent="0.2">
      <c r="A120" s="50">
        <v>105</v>
      </c>
      <c r="B120" s="51"/>
      <c r="C120" s="51"/>
      <c r="D120" s="51"/>
      <c r="E120" s="52"/>
      <c r="F120" s="53" t="s">
        <v>65</v>
      </c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5"/>
      <c r="AU120" s="47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7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9"/>
      <c r="BU120" s="47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9"/>
      <c r="CT120" s="47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7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9"/>
      <c r="DT120" s="47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9"/>
      <c r="ES120" s="38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40"/>
    </row>
    <row r="121" spans="1:161" s="13" customFormat="1" ht="18" customHeight="1" x14ac:dyDescent="0.2">
      <c r="A121" s="50">
        <v>106</v>
      </c>
      <c r="B121" s="51"/>
      <c r="C121" s="51"/>
      <c r="D121" s="51"/>
      <c r="E121" s="52"/>
      <c r="F121" s="56" t="s">
        <v>66</v>
      </c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5"/>
      <c r="AU121" s="47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7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9"/>
      <c r="BU121" s="47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9"/>
      <c r="CT121" s="47">
        <v>591</v>
      </c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7">
        <v>572</v>
      </c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9"/>
      <c r="DT121" s="47">
        <v>14</v>
      </c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9"/>
      <c r="ES121" s="38">
        <v>14</v>
      </c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40"/>
    </row>
    <row r="122" spans="1:161" s="13" customFormat="1" ht="18" customHeight="1" x14ac:dyDescent="0.2">
      <c r="A122" s="50">
        <v>107</v>
      </c>
      <c r="B122" s="51"/>
      <c r="C122" s="51"/>
      <c r="D122" s="51"/>
      <c r="E122" s="52"/>
      <c r="F122" s="56" t="s">
        <v>164</v>
      </c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8"/>
      <c r="AU122" s="38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8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40"/>
      <c r="BU122" s="38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40"/>
      <c r="CT122" s="38">
        <v>26</v>
      </c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8">
        <v>12</v>
      </c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40"/>
      <c r="DT122" s="38">
        <v>0</v>
      </c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40"/>
      <c r="ES122" s="38">
        <v>0</v>
      </c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40"/>
    </row>
    <row r="123" spans="1:161" s="16" customFormat="1" ht="18" customHeight="1" x14ac:dyDescent="0.2">
      <c r="A123" s="50">
        <v>108</v>
      </c>
      <c r="B123" s="51"/>
      <c r="C123" s="51"/>
      <c r="D123" s="51"/>
      <c r="E123" s="52"/>
      <c r="F123" s="56" t="s">
        <v>67</v>
      </c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8"/>
      <c r="AU123" s="38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8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40"/>
      <c r="BU123" s="38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40"/>
      <c r="CT123" s="38">
        <v>45</v>
      </c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8">
        <v>42</v>
      </c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40"/>
      <c r="DT123" s="38">
        <v>9</v>
      </c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40"/>
      <c r="ES123" s="38">
        <v>9</v>
      </c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40"/>
    </row>
    <row r="124" spans="1:161" s="16" customFormat="1" ht="18" customHeight="1" x14ac:dyDescent="0.2">
      <c r="A124" s="50">
        <v>109</v>
      </c>
      <c r="B124" s="51"/>
      <c r="C124" s="51"/>
      <c r="D124" s="51"/>
      <c r="E124" s="52"/>
      <c r="F124" s="53" t="s">
        <v>68</v>
      </c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5"/>
      <c r="AU124" s="47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7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9"/>
      <c r="BU124" s="47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9"/>
      <c r="CT124" s="47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7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9"/>
      <c r="DT124" s="47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9"/>
      <c r="ES124" s="38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40"/>
    </row>
    <row r="125" spans="1:161" s="13" customFormat="1" ht="18" customHeight="1" x14ac:dyDescent="0.2">
      <c r="A125" s="50">
        <v>110</v>
      </c>
      <c r="B125" s="51"/>
      <c r="C125" s="51"/>
      <c r="D125" s="51"/>
      <c r="E125" s="52"/>
      <c r="F125" s="56" t="s">
        <v>69</v>
      </c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8"/>
      <c r="AU125" s="38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8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40"/>
      <c r="BU125" s="38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40"/>
      <c r="CT125" s="38">
        <v>902</v>
      </c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8">
        <v>870</v>
      </c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40"/>
      <c r="DT125" s="38">
        <v>93</v>
      </c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40"/>
      <c r="ES125" s="38">
        <v>93</v>
      </c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40"/>
    </row>
    <row r="126" spans="1:161" s="16" customFormat="1" ht="18" customHeight="1" x14ac:dyDescent="0.2">
      <c r="A126" s="50">
        <v>111</v>
      </c>
      <c r="B126" s="51"/>
      <c r="C126" s="51"/>
      <c r="D126" s="51"/>
      <c r="E126" s="52"/>
      <c r="F126" s="56" t="s">
        <v>165</v>
      </c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8"/>
      <c r="AU126" s="38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8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40"/>
      <c r="BU126" s="38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40"/>
      <c r="CT126" s="38">
        <v>246</v>
      </c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8">
        <v>231</v>
      </c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40"/>
      <c r="DT126" s="38">
        <v>48</v>
      </c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40"/>
      <c r="ES126" s="38">
        <v>48</v>
      </c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40"/>
    </row>
    <row r="127" spans="1:161" s="16" customFormat="1" ht="18" customHeight="1" x14ac:dyDescent="0.2">
      <c r="A127" s="50">
        <v>112</v>
      </c>
      <c r="B127" s="51"/>
      <c r="C127" s="51"/>
      <c r="D127" s="51"/>
      <c r="E127" s="52"/>
      <c r="F127" s="53" t="s">
        <v>98</v>
      </c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5"/>
      <c r="AU127" s="47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7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9"/>
      <c r="BU127" s="47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9"/>
      <c r="CT127" s="47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7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9"/>
      <c r="DT127" s="47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9"/>
      <c r="ES127" s="38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40"/>
    </row>
    <row r="128" spans="1:161" s="13" customFormat="1" ht="18" customHeight="1" x14ac:dyDescent="0.2">
      <c r="A128" s="50">
        <v>113</v>
      </c>
      <c r="B128" s="51"/>
      <c r="C128" s="51"/>
      <c r="D128" s="51"/>
      <c r="E128" s="52"/>
      <c r="F128" s="56" t="s">
        <v>166</v>
      </c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8"/>
      <c r="AU128" s="38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8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40"/>
      <c r="BU128" s="38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40"/>
      <c r="CT128" s="38">
        <v>971</v>
      </c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8">
        <v>941</v>
      </c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40"/>
      <c r="DT128" s="38">
        <v>34</v>
      </c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40"/>
      <c r="ES128" s="38">
        <v>34</v>
      </c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40"/>
    </row>
    <row r="129" spans="1:161" s="13" customFormat="1" ht="18" customHeight="1" x14ac:dyDescent="0.2">
      <c r="A129" s="50">
        <v>114</v>
      </c>
      <c r="B129" s="51"/>
      <c r="C129" s="51"/>
      <c r="D129" s="51"/>
      <c r="E129" s="52"/>
      <c r="F129" s="56" t="s">
        <v>167</v>
      </c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8"/>
      <c r="AU129" s="38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8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40"/>
      <c r="BU129" s="38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40"/>
      <c r="CT129" s="38">
        <v>24</v>
      </c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8">
        <v>24</v>
      </c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40"/>
      <c r="DT129" s="38">
        <v>36</v>
      </c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40"/>
      <c r="ES129" s="38">
        <v>36</v>
      </c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40"/>
    </row>
    <row r="130" spans="1:161" s="13" customFormat="1" ht="18" customHeight="1" x14ac:dyDescent="0.2">
      <c r="A130" s="50">
        <v>115</v>
      </c>
      <c r="B130" s="51"/>
      <c r="C130" s="51"/>
      <c r="D130" s="51"/>
      <c r="E130" s="52"/>
      <c r="F130" s="56" t="s">
        <v>99</v>
      </c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8"/>
      <c r="AU130" s="38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8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40"/>
      <c r="BU130" s="38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40"/>
      <c r="CT130" s="38">
        <v>983</v>
      </c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8">
        <v>719</v>
      </c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40"/>
      <c r="DT130" s="38">
        <v>249</v>
      </c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40"/>
      <c r="ES130" s="38">
        <v>249</v>
      </c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40"/>
    </row>
    <row r="131" spans="1:161" s="13" customFormat="1" ht="18" customHeight="1" x14ac:dyDescent="0.2">
      <c r="A131" s="50">
        <v>116</v>
      </c>
      <c r="B131" s="51"/>
      <c r="C131" s="51"/>
      <c r="D131" s="51"/>
      <c r="E131" s="52"/>
      <c r="F131" s="56" t="s">
        <v>168</v>
      </c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8"/>
      <c r="AU131" s="38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8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40"/>
      <c r="BU131" s="38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40"/>
      <c r="CT131" s="38">
        <v>11</v>
      </c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8">
        <v>11</v>
      </c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40"/>
      <c r="DT131" s="38">
        <v>9</v>
      </c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40"/>
      <c r="ES131" s="38">
        <v>9</v>
      </c>
      <c r="ET131" s="39"/>
      <c r="EU131" s="39"/>
      <c r="EV131" s="39"/>
      <c r="EW131" s="39"/>
      <c r="EX131" s="39"/>
      <c r="EY131" s="39"/>
      <c r="EZ131" s="39"/>
      <c r="FA131" s="39"/>
      <c r="FB131" s="39"/>
      <c r="FC131" s="39"/>
      <c r="FD131" s="39"/>
      <c r="FE131" s="40"/>
    </row>
    <row r="132" spans="1:161" s="16" customFormat="1" ht="18" customHeight="1" x14ac:dyDescent="0.2">
      <c r="A132" s="50">
        <v>117</v>
      </c>
      <c r="B132" s="51"/>
      <c r="C132" s="51"/>
      <c r="D132" s="51"/>
      <c r="E132" s="52"/>
      <c r="F132" s="56" t="s">
        <v>169</v>
      </c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8"/>
      <c r="AU132" s="38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8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40"/>
      <c r="BU132" s="38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40"/>
      <c r="CT132" s="38">
        <v>112</v>
      </c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8">
        <v>102</v>
      </c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40"/>
      <c r="DT132" s="38">
        <v>11</v>
      </c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/>
      <c r="EL132" s="39"/>
      <c r="EM132" s="39"/>
      <c r="EN132" s="39"/>
      <c r="EO132" s="39"/>
      <c r="EP132" s="39"/>
      <c r="EQ132" s="39"/>
      <c r="ER132" s="40"/>
      <c r="ES132" s="38">
        <v>11</v>
      </c>
      <c r="ET132" s="39"/>
      <c r="EU132" s="39"/>
      <c r="EV132" s="39"/>
      <c r="EW132" s="39"/>
      <c r="EX132" s="39"/>
      <c r="EY132" s="39"/>
      <c r="EZ132" s="39"/>
      <c r="FA132" s="39"/>
      <c r="FB132" s="39"/>
      <c r="FC132" s="39"/>
      <c r="FD132" s="39"/>
      <c r="FE132" s="40"/>
    </row>
    <row r="133" spans="1:161" s="2" customFormat="1" ht="12.75" customHeight="1" x14ac:dyDescent="0.2">
      <c r="A133" s="44" t="s">
        <v>70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6"/>
      <c r="AU133" s="47">
        <f>SUM(AU16:BG132)</f>
        <v>0</v>
      </c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7">
        <f>SUM(BH16:BT132)</f>
        <v>0</v>
      </c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9"/>
      <c r="BU133" s="47">
        <f>SUM(BU16:CS132)</f>
        <v>0</v>
      </c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9"/>
      <c r="CT133" s="47">
        <f>SUM(CT16:DF132)</f>
        <v>40115</v>
      </c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7">
        <f>SUM(DG16:DR132)</f>
        <v>36420</v>
      </c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9"/>
      <c r="DT133" s="47">
        <f>SUM(DT16:ER132)</f>
        <v>19755</v>
      </c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9"/>
      <c r="ES133" s="47">
        <f>SUM(ES16:FE132)</f>
        <v>19755</v>
      </c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9"/>
    </row>
    <row r="134" spans="1:161" s="2" customFormat="1" ht="12.75" customHeight="1" x14ac:dyDescent="0.2">
      <c r="B134" s="18"/>
      <c r="C134" s="18"/>
      <c r="D134" s="18"/>
      <c r="E134" s="18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</row>
    <row r="135" spans="1:161" s="2" customFormat="1" x14ac:dyDescent="0.2">
      <c r="A135" s="22" t="s">
        <v>71</v>
      </c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59" t="s">
        <v>72</v>
      </c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59"/>
      <c r="CW135" s="59"/>
      <c r="CX135" s="59"/>
      <c r="CY135" s="59"/>
      <c r="CZ135" s="59"/>
      <c r="DA135" s="59"/>
      <c r="DB135" s="59"/>
      <c r="DC135" s="14"/>
      <c r="DD135" s="14"/>
      <c r="DE135" s="14"/>
      <c r="DF135" s="14"/>
      <c r="DG135" s="14"/>
    </row>
    <row r="136" spans="1:161" s="7" customForma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60" t="s">
        <v>73</v>
      </c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14"/>
      <c r="DD136" s="14"/>
      <c r="DE136" s="14"/>
      <c r="DF136" s="14"/>
      <c r="DG136" s="14"/>
      <c r="DT136" s="2"/>
      <c r="ES136" s="2"/>
    </row>
    <row r="137" spans="1:161" s="12" customFormat="1" ht="12.75" customHeight="1" x14ac:dyDescent="0.2">
      <c r="A137" s="61" t="s">
        <v>74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J137" s="61" t="s">
        <v>75</v>
      </c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DG137" s="7"/>
      <c r="DT137" s="7"/>
      <c r="ES137" s="7"/>
    </row>
    <row r="138" spans="1:161" ht="12.75" customHeight="1" x14ac:dyDescent="0.25">
      <c r="A138" s="60" t="s">
        <v>76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19"/>
      <c r="AF138" s="19"/>
      <c r="AG138" s="19"/>
      <c r="AH138" s="19"/>
      <c r="AJ138" s="60" t="s">
        <v>77</v>
      </c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T138" s="12"/>
      <c r="DG138" s="12"/>
      <c r="DT138" s="12"/>
      <c r="ES138" s="12"/>
      <c r="FE138" s="12" t="s">
        <v>78</v>
      </c>
    </row>
  </sheetData>
  <mergeCells count="1095">
    <mergeCell ref="A133:AT133"/>
    <mergeCell ref="AU133:BG133"/>
    <mergeCell ref="BH133:BT133"/>
    <mergeCell ref="BU133:CS133"/>
    <mergeCell ref="CT133:DF133"/>
    <mergeCell ref="DG133:DS133"/>
    <mergeCell ref="DT133:ER133"/>
    <mergeCell ref="ES133:FE133"/>
    <mergeCell ref="A135:AO135"/>
    <mergeCell ref="AP135:DB135"/>
    <mergeCell ref="AP136:DB136"/>
    <mergeCell ref="A137:AD137"/>
    <mergeCell ref="AJ137:BM137"/>
    <mergeCell ref="A138:AD138"/>
    <mergeCell ref="AJ138:BM138"/>
    <mergeCell ref="A131:E131"/>
    <mergeCell ref="F131:AT131"/>
    <mergeCell ref="AU131:BG131"/>
    <mergeCell ref="BH131:BT131"/>
    <mergeCell ref="BU131:CS131"/>
    <mergeCell ref="CT131:DF131"/>
    <mergeCell ref="DG131:DS131"/>
    <mergeCell ref="DT131:ER131"/>
    <mergeCell ref="ES131:FE131"/>
    <mergeCell ref="A132:E132"/>
    <mergeCell ref="F132:AT132"/>
    <mergeCell ref="AU132:BG132"/>
    <mergeCell ref="BH132:BT132"/>
    <mergeCell ref="BU132:CS132"/>
    <mergeCell ref="CT132:DF132"/>
    <mergeCell ref="DG132:DS132"/>
    <mergeCell ref="DT132:ER132"/>
    <mergeCell ref="ES132:FE132"/>
    <mergeCell ref="A129:E129"/>
    <mergeCell ref="F129:AT129"/>
    <mergeCell ref="AU129:BG129"/>
    <mergeCell ref="BH129:BT129"/>
    <mergeCell ref="BU129:CS129"/>
    <mergeCell ref="CT129:DF129"/>
    <mergeCell ref="DG129:DS129"/>
    <mergeCell ref="DT129:ER129"/>
    <mergeCell ref="ES129:FE129"/>
    <mergeCell ref="A130:E130"/>
    <mergeCell ref="F130:AT130"/>
    <mergeCell ref="AU130:BG130"/>
    <mergeCell ref="BH130:BT130"/>
    <mergeCell ref="BU130:CS130"/>
    <mergeCell ref="CT130:DF130"/>
    <mergeCell ref="DG130:DS130"/>
    <mergeCell ref="DT130:ER130"/>
    <mergeCell ref="ES130:FE130"/>
    <mergeCell ref="A127:E127"/>
    <mergeCell ref="F127:AT127"/>
    <mergeCell ref="AU127:BG127"/>
    <mergeCell ref="BH127:BT127"/>
    <mergeCell ref="BU127:CS127"/>
    <mergeCell ref="CT127:DF127"/>
    <mergeCell ref="DG127:DS127"/>
    <mergeCell ref="DT127:ER127"/>
    <mergeCell ref="ES127:FE127"/>
    <mergeCell ref="A128:E128"/>
    <mergeCell ref="F128:AT128"/>
    <mergeCell ref="AU128:BG128"/>
    <mergeCell ref="BH128:BT128"/>
    <mergeCell ref="BU128:CS128"/>
    <mergeCell ref="CT128:DF128"/>
    <mergeCell ref="DG128:DS128"/>
    <mergeCell ref="DT128:ER128"/>
    <mergeCell ref="ES128:FE128"/>
    <mergeCell ref="A125:E125"/>
    <mergeCell ref="F125:AT125"/>
    <mergeCell ref="AU125:BG125"/>
    <mergeCell ref="BH125:BT125"/>
    <mergeCell ref="BU125:CS125"/>
    <mergeCell ref="CT125:DF125"/>
    <mergeCell ref="DG125:DS125"/>
    <mergeCell ref="DT125:ER125"/>
    <mergeCell ref="ES125:FE125"/>
    <mergeCell ref="A126:E126"/>
    <mergeCell ref="F126:AT126"/>
    <mergeCell ref="AU126:BG126"/>
    <mergeCell ref="BH126:BT126"/>
    <mergeCell ref="BU126:CS126"/>
    <mergeCell ref="CT126:DF126"/>
    <mergeCell ref="DG126:DS126"/>
    <mergeCell ref="DT126:ER126"/>
    <mergeCell ref="ES126:FE126"/>
    <mergeCell ref="A123:E123"/>
    <mergeCell ref="F123:AT123"/>
    <mergeCell ref="AU123:BG123"/>
    <mergeCell ref="BH123:BT123"/>
    <mergeCell ref="BU123:CS123"/>
    <mergeCell ref="CT123:DF123"/>
    <mergeCell ref="DG123:DS123"/>
    <mergeCell ref="DT123:ER123"/>
    <mergeCell ref="ES123:FE123"/>
    <mergeCell ref="A124:E124"/>
    <mergeCell ref="F124:AT124"/>
    <mergeCell ref="AU124:BG124"/>
    <mergeCell ref="BH124:BT124"/>
    <mergeCell ref="BU124:CS124"/>
    <mergeCell ref="CT124:DF124"/>
    <mergeCell ref="DG124:DS124"/>
    <mergeCell ref="DT124:ER124"/>
    <mergeCell ref="ES124:FE124"/>
    <mergeCell ref="A121:E121"/>
    <mergeCell ref="F121:AT121"/>
    <mergeCell ref="AU121:BG121"/>
    <mergeCell ref="BH121:BT121"/>
    <mergeCell ref="BU121:CS121"/>
    <mergeCell ref="CT121:DF121"/>
    <mergeCell ref="DG121:DS121"/>
    <mergeCell ref="DT121:ER121"/>
    <mergeCell ref="ES121:FE121"/>
    <mergeCell ref="A122:E122"/>
    <mergeCell ref="F122:AT122"/>
    <mergeCell ref="AU122:BG122"/>
    <mergeCell ref="BH122:BT122"/>
    <mergeCell ref="BU122:CS122"/>
    <mergeCell ref="CT122:DF122"/>
    <mergeCell ref="DG122:DS122"/>
    <mergeCell ref="DT122:ER122"/>
    <mergeCell ref="ES122:FE122"/>
    <mergeCell ref="A119:E119"/>
    <mergeCell ref="F119:AT119"/>
    <mergeCell ref="AU119:BG119"/>
    <mergeCell ref="BH119:BT119"/>
    <mergeCell ref="BU119:CS119"/>
    <mergeCell ref="CT119:DF119"/>
    <mergeCell ref="DG119:DS119"/>
    <mergeCell ref="DT119:ER119"/>
    <mergeCell ref="ES119:FE119"/>
    <mergeCell ref="A120:E120"/>
    <mergeCell ref="F120:AT120"/>
    <mergeCell ref="AU120:BG120"/>
    <mergeCell ref="BH120:BT120"/>
    <mergeCell ref="BU120:CS120"/>
    <mergeCell ref="CT120:DF120"/>
    <mergeCell ref="DG120:DS120"/>
    <mergeCell ref="DT120:ER120"/>
    <mergeCell ref="ES120:FE120"/>
    <mergeCell ref="A117:E117"/>
    <mergeCell ref="F117:AT117"/>
    <mergeCell ref="AU117:BG117"/>
    <mergeCell ref="BH117:BT117"/>
    <mergeCell ref="BU117:CS117"/>
    <mergeCell ref="CT117:DF117"/>
    <mergeCell ref="DG117:DS117"/>
    <mergeCell ref="DT117:ER117"/>
    <mergeCell ref="ES117:FE117"/>
    <mergeCell ref="A118:E118"/>
    <mergeCell ref="F118:AT118"/>
    <mergeCell ref="AU118:BG118"/>
    <mergeCell ref="BH118:BT118"/>
    <mergeCell ref="BU118:CS118"/>
    <mergeCell ref="CT118:DF118"/>
    <mergeCell ref="DG118:DS118"/>
    <mergeCell ref="DT118:ER118"/>
    <mergeCell ref="ES118:FE118"/>
    <mergeCell ref="A115:E115"/>
    <mergeCell ref="F115:AT115"/>
    <mergeCell ref="AU115:BG115"/>
    <mergeCell ref="BH115:BT115"/>
    <mergeCell ref="BU115:CS115"/>
    <mergeCell ref="CT115:DF115"/>
    <mergeCell ref="DG115:DS115"/>
    <mergeCell ref="DT115:ER115"/>
    <mergeCell ref="ES115:FE115"/>
    <mergeCell ref="A116:E116"/>
    <mergeCell ref="F116:AT116"/>
    <mergeCell ref="AU116:BG116"/>
    <mergeCell ref="BH116:BT116"/>
    <mergeCell ref="BU116:CS116"/>
    <mergeCell ref="CT116:DF116"/>
    <mergeCell ref="DG116:DS116"/>
    <mergeCell ref="DT116:ER116"/>
    <mergeCell ref="ES116:FE116"/>
    <mergeCell ref="A113:E113"/>
    <mergeCell ref="F113:AT113"/>
    <mergeCell ref="AU113:BG113"/>
    <mergeCell ref="BH113:BT113"/>
    <mergeCell ref="BU113:CS113"/>
    <mergeCell ref="CT113:DF113"/>
    <mergeCell ref="DG113:DS113"/>
    <mergeCell ref="DT113:ER113"/>
    <mergeCell ref="ES113:FE113"/>
    <mergeCell ref="A114:E114"/>
    <mergeCell ref="F114:AT114"/>
    <mergeCell ref="AU114:BG114"/>
    <mergeCell ref="BH114:BT114"/>
    <mergeCell ref="BU114:CS114"/>
    <mergeCell ref="CT114:DF114"/>
    <mergeCell ref="DG114:DS114"/>
    <mergeCell ref="DT114:ER114"/>
    <mergeCell ref="ES114:FE114"/>
    <mergeCell ref="A111:E111"/>
    <mergeCell ref="F111:AT111"/>
    <mergeCell ref="AU111:BG111"/>
    <mergeCell ref="BH111:BT111"/>
    <mergeCell ref="BU111:CS111"/>
    <mergeCell ref="CT111:DF111"/>
    <mergeCell ref="DG111:DS111"/>
    <mergeCell ref="DT111:ER111"/>
    <mergeCell ref="ES111:FE111"/>
    <mergeCell ref="A112:E112"/>
    <mergeCell ref="F112:AT112"/>
    <mergeCell ref="AU112:BG112"/>
    <mergeCell ref="BH112:BT112"/>
    <mergeCell ref="BU112:CS112"/>
    <mergeCell ref="CT112:DF112"/>
    <mergeCell ref="DG112:DS112"/>
    <mergeCell ref="DT112:ER112"/>
    <mergeCell ref="ES112:FE112"/>
    <mergeCell ref="A109:E109"/>
    <mergeCell ref="F109:AT109"/>
    <mergeCell ref="AU109:BG109"/>
    <mergeCell ref="BH109:BT109"/>
    <mergeCell ref="BU109:CS109"/>
    <mergeCell ref="CT109:DF109"/>
    <mergeCell ref="DG109:DS109"/>
    <mergeCell ref="DT109:ER109"/>
    <mergeCell ref="ES109:FE109"/>
    <mergeCell ref="A110:E110"/>
    <mergeCell ref="F110:AT110"/>
    <mergeCell ref="AU110:BG110"/>
    <mergeCell ref="BH110:BT110"/>
    <mergeCell ref="BU110:CS110"/>
    <mergeCell ref="CT110:DF110"/>
    <mergeCell ref="DG110:DS110"/>
    <mergeCell ref="DT110:ER110"/>
    <mergeCell ref="ES110:FE110"/>
    <mergeCell ref="A107:E107"/>
    <mergeCell ref="F107:AT107"/>
    <mergeCell ref="AU107:BG107"/>
    <mergeCell ref="BH107:BT107"/>
    <mergeCell ref="BU107:CS107"/>
    <mergeCell ref="CT107:DF107"/>
    <mergeCell ref="DG107:DS107"/>
    <mergeCell ref="DT107:ER107"/>
    <mergeCell ref="ES107:FE107"/>
    <mergeCell ref="A108:E108"/>
    <mergeCell ref="F108:AT108"/>
    <mergeCell ref="AU108:BG108"/>
    <mergeCell ref="BH108:BT108"/>
    <mergeCell ref="BU108:CS108"/>
    <mergeCell ref="CT108:DF108"/>
    <mergeCell ref="DG108:DS108"/>
    <mergeCell ref="DT108:ER108"/>
    <mergeCell ref="ES108:FE108"/>
    <mergeCell ref="A105:E105"/>
    <mergeCell ref="F105:AT105"/>
    <mergeCell ref="AU105:BG105"/>
    <mergeCell ref="BH105:BT105"/>
    <mergeCell ref="BU105:CS105"/>
    <mergeCell ref="CT105:DF105"/>
    <mergeCell ref="DG105:DS105"/>
    <mergeCell ref="DT105:ER105"/>
    <mergeCell ref="ES105:FE105"/>
    <mergeCell ref="A106:E106"/>
    <mergeCell ref="F106:AT106"/>
    <mergeCell ref="AU106:BG106"/>
    <mergeCell ref="BH106:BT106"/>
    <mergeCell ref="BU106:CS106"/>
    <mergeCell ref="CT106:DF106"/>
    <mergeCell ref="DG106:DS106"/>
    <mergeCell ref="DT106:ER106"/>
    <mergeCell ref="ES106:FE106"/>
    <mergeCell ref="A103:E103"/>
    <mergeCell ref="F103:AT103"/>
    <mergeCell ref="AU103:BG103"/>
    <mergeCell ref="BH103:BT103"/>
    <mergeCell ref="BU103:CS103"/>
    <mergeCell ref="CT103:DF103"/>
    <mergeCell ref="DG103:DS103"/>
    <mergeCell ref="DT103:ER103"/>
    <mergeCell ref="ES103:FE103"/>
    <mergeCell ref="A104:E104"/>
    <mergeCell ref="F104:AT104"/>
    <mergeCell ref="AU104:BG104"/>
    <mergeCell ref="BH104:BT104"/>
    <mergeCell ref="BU104:CS104"/>
    <mergeCell ref="CT104:DF104"/>
    <mergeCell ref="DG104:DS104"/>
    <mergeCell ref="DT104:ER104"/>
    <mergeCell ref="ES104:FE104"/>
    <mergeCell ref="A101:E101"/>
    <mergeCell ref="F101:AT101"/>
    <mergeCell ref="AU101:BG101"/>
    <mergeCell ref="BH101:BT101"/>
    <mergeCell ref="BU101:CS101"/>
    <mergeCell ref="CT101:DF101"/>
    <mergeCell ref="DG101:DS101"/>
    <mergeCell ref="DT101:ER101"/>
    <mergeCell ref="ES101:FE101"/>
    <mergeCell ref="A102:E102"/>
    <mergeCell ref="F102:AT102"/>
    <mergeCell ref="AU102:BG102"/>
    <mergeCell ref="BH102:BT102"/>
    <mergeCell ref="BU102:CS102"/>
    <mergeCell ref="CT102:DF102"/>
    <mergeCell ref="DG102:DS102"/>
    <mergeCell ref="DT102:ER102"/>
    <mergeCell ref="ES102:FE102"/>
    <mergeCell ref="A99:E99"/>
    <mergeCell ref="F99:AT99"/>
    <mergeCell ref="AU99:BG99"/>
    <mergeCell ref="BH99:BT99"/>
    <mergeCell ref="BU99:CS99"/>
    <mergeCell ref="CT99:DF99"/>
    <mergeCell ref="DG99:DS99"/>
    <mergeCell ref="DT99:ER99"/>
    <mergeCell ref="ES99:FE99"/>
    <mergeCell ref="A100:E100"/>
    <mergeCell ref="F100:AT100"/>
    <mergeCell ref="AU100:BG100"/>
    <mergeCell ref="BH100:BT100"/>
    <mergeCell ref="BU100:CS100"/>
    <mergeCell ref="CT100:DF100"/>
    <mergeCell ref="DG100:DS100"/>
    <mergeCell ref="DT100:ER100"/>
    <mergeCell ref="ES100:FE100"/>
    <mergeCell ref="A97:E97"/>
    <mergeCell ref="F97:AT97"/>
    <mergeCell ref="AU97:BG97"/>
    <mergeCell ref="BH97:BT97"/>
    <mergeCell ref="BU97:CS97"/>
    <mergeCell ref="CT97:DF97"/>
    <mergeCell ref="DG97:DS97"/>
    <mergeCell ref="DT97:ER97"/>
    <mergeCell ref="ES97:FE97"/>
    <mergeCell ref="A98:E98"/>
    <mergeCell ref="F98:AT98"/>
    <mergeCell ref="AU98:BG98"/>
    <mergeCell ref="BH98:BT98"/>
    <mergeCell ref="BU98:CS98"/>
    <mergeCell ref="CT98:DF98"/>
    <mergeCell ref="DG98:DS98"/>
    <mergeCell ref="DT98:ER98"/>
    <mergeCell ref="ES98:FE98"/>
    <mergeCell ref="A95:E95"/>
    <mergeCell ref="F95:AT95"/>
    <mergeCell ref="AU95:BG95"/>
    <mergeCell ref="BH95:BT95"/>
    <mergeCell ref="BU95:CS95"/>
    <mergeCell ref="CT95:DF95"/>
    <mergeCell ref="DG95:DS95"/>
    <mergeCell ref="DT95:ER95"/>
    <mergeCell ref="ES95:FE95"/>
    <mergeCell ref="A96:E96"/>
    <mergeCell ref="F96:AT96"/>
    <mergeCell ref="AU96:BG96"/>
    <mergeCell ref="BH96:BT96"/>
    <mergeCell ref="BU96:CS96"/>
    <mergeCell ref="CT96:DF96"/>
    <mergeCell ref="DG96:DS96"/>
    <mergeCell ref="DT96:ER96"/>
    <mergeCell ref="ES96:FE96"/>
    <mergeCell ref="A93:E93"/>
    <mergeCell ref="F93:AT93"/>
    <mergeCell ref="AU93:BG93"/>
    <mergeCell ref="BH93:BT93"/>
    <mergeCell ref="BU93:CS93"/>
    <mergeCell ref="CT93:DF93"/>
    <mergeCell ref="DG93:DS93"/>
    <mergeCell ref="DT93:ER93"/>
    <mergeCell ref="ES93:FE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89:E89"/>
    <mergeCell ref="F89:AT89"/>
    <mergeCell ref="AU89:BG89"/>
    <mergeCell ref="BH89:BT89"/>
    <mergeCell ref="BU89:CS89"/>
    <mergeCell ref="CT89:DF89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DT90:ER90"/>
    <mergeCell ref="ES90:FE90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5:E85"/>
    <mergeCell ref="F85:AT85"/>
    <mergeCell ref="AU85:BG85"/>
    <mergeCell ref="BH85:BT85"/>
    <mergeCell ref="BU85:CS85"/>
    <mergeCell ref="CT85:DF85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DT86:ER86"/>
    <mergeCell ref="ES86:FE86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1:E81"/>
    <mergeCell ref="F81:AT81"/>
    <mergeCell ref="AU81:BG81"/>
    <mergeCell ref="BH81:BT81"/>
    <mergeCell ref="BU81:CS81"/>
    <mergeCell ref="CT81:DF81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DT82:ER82"/>
    <mergeCell ref="ES82:FE82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7:E77"/>
    <mergeCell ref="F77:AT77"/>
    <mergeCell ref="AU77:BG77"/>
    <mergeCell ref="BH77:BT77"/>
    <mergeCell ref="BU77:CS77"/>
    <mergeCell ref="CT77:DF77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DT78:ER78"/>
    <mergeCell ref="ES78:FE78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3:E73"/>
    <mergeCell ref="F73:AT73"/>
    <mergeCell ref="AU73:BG73"/>
    <mergeCell ref="BH73:BT73"/>
    <mergeCell ref="BU73:CS73"/>
    <mergeCell ref="CT73:DF73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DT74:ER74"/>
    <mergeCell ref="ES74:FE74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EL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67"/>
  <sheetViews>
    <sheetView tabSelected="1" topLeftCell="A101" workbookViewId="0">
      <selection activeCell="F156" sqref="F156:AT156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I2" s="20" t="s">
        <v>108</v>
      </c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21" t="s">
        <v>109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9" customFormat="1" ht="12.75" customHeight="1" x14ac:dyDescent="0.2"/>
    <row r="6" spans="1:161" s="2" customFormat="1" ht="13.5" customHeight="1" x14ac:dyDescent="0.2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</row>
    <row r="7" spans="1:161" s="9" customFormat="1" x14ac:dyDescent="0.2"/>
    <row r="8" spans="1:161" s="2" customFormat="1" ht="13.5" customHeight="1" x14ac:dyDescent="0.2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</row>
    <row r="9" spans="1:161" s="10" customFormat="1" x14ac:dyDescent="0.2"/>
    <row r="10" spans="1:161" s="5" customFormat="1" ht="13.5" customHeight="1" x14ac:dyDescent="0.2">
      <c r="A10" s="22" t="s">
        <v>170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23" t="s">
        <v>5</v>
      </c>
      <c r="B12" s="24"/>
      <c r="C12" s="24"/>
      <c r="D12" s="24"/>
      <c r="E12" s="25"/>
      <c r="F12" s="23" t="s">
        <v>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  <c r="AU12" s="32" t="s">
        <v>7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4"/>
      <c r="CT12" s="33" t="s">
        <v>8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4"/>
      <c r="ES12" s="23" t="s">
        <v>9</v>
      </c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5"/>
    </row>
    <row r="13" spans="1:161" s="12" customFormat="1" ht="42" customHeight="1" x14ac:dyDescent="0.2">
      <c r="A13" s="26"/>
      <c r="B13" s="27"/>
      <c r="C13" s="27"/>
      <c r="D13" s="27"/>
      <c r="E13" s="28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8"/>
      <c r="AU13" s="35" t="s">
        <v>10</v>
      </c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7"/>
      <c r="BU13" s="23" t="s">
        <v>12</v>
      </c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5"/>
      <c r="CT13" s="35" t="s">
        <v>10</v>
      </c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7"/>
      <c r="DT13" s="23" t="s">
        <v>12</v>
      </c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5"/>
      <c r="ES13" s="26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8"/>
    </row>
    <row r="14" spans="1:161" s="13" customFormat="1" ht="28.5" customHeight="1" x14ac:dyDescent="0.2">
      <c r="A14" s="29"/>
      <c r="B14" s="30"/>
      <c r="C14" s="30"/>
      <c r="D14" s="30"/>
      <c r="E14" s="31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1"/>
      <c r="AU14" s="38" t="s">
        <v>13</v>
      </c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40"/>
      <c r="BH14" s="38" t="s">
        <v>14</v>
      </c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40"/>
      <c r="BU14" s="29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1"/>
      <c r="CT14" s="38" t="s">
        <v>13</v>
      </c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40"/>
      <c r="DG14" s="38" t="s">
        <v>14</v>
      </c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40"/>
      <c r="DT14" s="29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1"/>
      <c r="ES14" s="29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pans="1:161" s="14" customFormat="1" x14ac:dyDescent="0.2">
      <c r="A15" s="41">
        <v>1</v>
      </c>
      <c r="B15" s="42"/>
      <c r="C15" s="42"/>
      <c r="D15" s="42"/>
      <c r="E15" s="43"/>
      <c r="F15" s="41">
        <v>2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3"/>
      <c r="AU15" s="41">
        <v>3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1">
        <v>4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3"/>
      <c r="BU15" s="41">
        <v>5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1">
        <v>6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1">
        <v>7</v>
      </c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1">
        <v>8</v>
      </c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1">
        <v>9</v>
      </c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3"/>
    </row>
    <row r="16" spans="1:161" s="16" customFormat="1" ht="18" customHeight="1" x14ac:dyDescent="0.2">
      <c r="A16" s="50">
        <v>1</v>
      </c>
      <c r="B16" s="51"/>
      <c r="C16" s="51"/>
      <c r="D16" s="51"/>
      <c r="E16" s="52"/>
      <c r="F16" s="53" t="s">
        <v>15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5"/>
      <c r="AU16" s="47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7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9"/>
      <c r="BU16" s="47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9"/>
      <c r="CT16" s="47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7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9"/>
      <c r="DT16" s="47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9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6" customFormat="1" ht="18" customHeight="1" x14ac:dyDescent="0.2">
      <c r="A17" s="50">
        <v>2</v>
      </c>
      <c r="B17" s="51"/>
      <c r="C17" s="51"/>
      <c r="D17" s="51"/>
      <c r="E17" s="52"/>
      <c r="F17" s="56" t="s">
        <v>16</v>
      </c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8"/>
      <c r="AU17" s="38">
        <v>1508</v>
      </c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8">
        <v>1458</v>
      </c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40"/>
      <c r="BU17" s="38">
        <v>461</v>
      </c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40"/>
      <c r="CT17" s="38">
        <v>1483</v>
      </c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8">
        <v>1429</v>
      </c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40"/>
      <c r="DT17" s="38">
        <v>1043</v>
      </c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40"/>
      <c r="ES17" s="38">
        <f t="shared" ref="ES17:ES79" si="0">DT17+BU17</f>
        <v>1504</v>
      </c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40"/>
    </row>
    <row r="18" spans="1:161" s="13" customFormat="1" ht="18" customHeight="1" x14ac:dyDescent="0.2">
      <c r="A18" s="50">
        <v>3</v>
      </c>
      <c r="B18" s="51"/>
      <c r="C18" s="51"/>
      <c r="D18" s="51"/>
      <c r="E18" s="52"/>
      <c r="F18" s="56" t="s">
        <v>124</v>
      </c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8"/>
      <c r="AU18" s="38">
        <v>107</v>
      </c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8">
        <v>104</v>
      </c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40"/>
      <c r="BU18" s="38">
        <v>369</v>
      </c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40"/>
      <c r="CT18" s="38">
        <v>361</v>
      </c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8">
        <v>322</v>
      </c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40"/>
      <c r="DT18" s="38">
        <v>2240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40"/>
      <c r="ES18" s="38">
        <f t="shared" si="0"/>
        <v>2609</v>
      </c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40"/>
    </row>
    <row r="19" spans="1:161" s="16" customFormat="1" ht="18" customHeight="1" x14ac:dyDescent="0.2">
      <c r="A19" s="50">
        <v>4</v>
      </c>
      <c r="B19" s="51"/>
      <c r="C19" s="51"/>
      <c r="D19" s="51"/>
      <c r="E19" s="52"/>
      <c r="F19" s="53" t="s">
        <v>102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5"/>
      <c r="AU19" s="47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7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9"/>
      <c r="BU19" s="47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9"/>
      <c r="CT19" s="47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7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9"/>
      <c r="DT19" s="47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9"/>
      <c r="ES19" s="38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40"/>
    </row>
    <row r="20" spans="1:161" s="16" customFormat="1" ht="18" customHeight="1" x14ac:dyDescent="0.2">
      <c r="A20" s="50">
        <v>5</v>
      </c>
      <c r="B20" s="51"/>
      <c r="C20" s="51"/>
      <c r="D20" s="51"/>
      <c r="E20" s="52"/>
      <c r="F20" s="56" t="s">
        <v>103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8"/>
      <c r="AU20" s="38">
        <v>1447</v>
      </c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8">
        <v>1408</v>
      </c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40"/>
      <c r="BU20" s="38">
        <v>51</v>
      </c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40"/>
      <c r="CT20" s="38">
        <v>1461</v>
      </c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8">
        <v>1410</v>
      </c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40"/>
      <c r="DT20" s="38">
        <v>62</v>
      </c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40"/>
      <c r="ES20" s="38">
        <f t="shared" si="0"/>
        <v>113</v>
      </c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40"/>
    </row>
    <row r="21" spans="1:161" s="13" customFormat="1" ht="18" customHeight="1" x14ac:dyDescent="0.2">
      <c r="A21" s="50">
        <v>6</v>
      </c>
      <c r="B21" s="51"/>
      <c r="C21" s="51"/>
      <c r="D21" s="51"/>
      <c r="E21" s="52"/>
      <c r="F21" s="56" t="s">
        <v>125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8"/>
      <c r="AU21" s="38">
        <v>533</v>
      </c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8">
        <v>524</v>
      </c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40"/>
      <c r="BU21" s="38">
        <v>1185</v>
      </c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40"/>
      <c r="CT21" s="38">
        <v>1226</v>
      </c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8">
        <v>1204</v>
      </c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40"/>
      <c r="DT21" s="38">
        <v>2907</v>
      </c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40"/>
      <c r="ES21" s="38">
        <f t="shared" si="0"/>
        <v>4092</v>
      </c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40"/>
    </row>
    <row r="22" spans="1:161" s="13" customFormat="1" ht="18" customHeight="1" x14ac:dyDescent="0.2">
      <c r="A22" s="50">
        <v>7</v>
      </c>
      <c r="B22" s="51"/>
      <c r="C22" s="51"/>
      <c r="D22" s="51"/>
      <c r="E22" s="52"/>
      <c r="F22" s="56" t="s">
        <v>126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8"/>
      <c r="AU22" s="38">
        <v>208</v>
      </c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8">
        <v>146</v>
      </c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40"/>
      <c r="BU22" s="38">
        <v>467</v>
      </c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40"/>
      <c r="CT22" s="38">
        <v>568</v>
      </c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8">
        <v>424</v>
      </c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40"/>
      <c r="DT22" s="38">
        <v>1740</v>
      </c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40"/>
      <c r="ES22" s="38">
        <f t="shared" si="0"/>
        <v>2207</v>
      </c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40"/>
    </row>
    <row r="23" spans="1:161" s="16" customFormat="1" ht="18" customHeight="1" x14ac:dyDescent="0.2">
      <c r="A23" s="50">
        <v>8</v>
      </c>
      <c r="B23" s="51"/>
      <c r="C23" s="51"/>
      <c r="D23" s="51"/>
      <c r="E23" s="52"/>
      <c r="F23" s="53" t="s">
        <v>81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5"/>
      <c r="AU23" s="47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7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9"/>
      <c r="BU23" s="47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9"/>
      <c r="CT23" s="47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7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9"/>
      <c r="DT23" s="47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9"/>
      <c r="ES23" s="38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40"/>
    </row>
    <row r="24" spans="1:161" s="16" customFormat="1" ht="18" customHeight="1" x14ac:dyDescent="0.2">
      <c r="A24" s="50">
        <v>9</v>
      </c>
      <c r="B24" s="51"/>
      <c r="C24" s="51"/>
      <c r="D24" s="51"/>
      <c r="E24" s="52"/>
      <c r="F24" s="56" t="s">
        <v>171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8"/>
      <c r="AU24" s="38">
        <v>1691</v>
      </c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8">
        <v>1641</v>
      </c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40"/>
      <c r="BU24" s="38">
        <v>100</v>
      </c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40"/>
      <c r="CT24" s="38">
        <v>799</v>
      </c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8">
        <v>767</v>
      </c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  <c r="DT24" s="38">
        <v>210</v>
      </c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40"/>
      <c r="ES24" s="38">
        <f t="shared" si="0"/>
        <v>310</v>
      </c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40"/>
    </row>
    <row r="25" spans="1:161" s="13" customFormat="1" ht="18" customHeight="1" x14ac:dyDescent="0.2">
      <c r="A25" s="50">
        <v>10</v>
      </c>
      <c r="B25" s="51"/>
      <c r="C25" s="51"/>
      <c r="D25" s="51"/>
      <c r="E25" s="52"/>
      <c r="F25" s="56" t="s">
        <v>172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8"/>
      <c r="AU25" s="38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8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40"/>
      <c r="BU25" s="38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40"/>
      <c r="CT25" s="38">
        <v>5</v>
      </c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8">
        <v>5</v>
      </c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  <c r="DT25" s="38">
        <v>14</v>
      </c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40"/>
      <c r="ES25" s="38">
        <f t="shared" si="0"/>
        <v>14</v>
      </c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40"/>
    </row>
    <row r="26" spans="1:161" s="13" customFormat="1" ht="18" customHeight="1" x14ac:dyDescent="0.2">
      <c r="A26" s="50">
        <v>11</v>
      </c>
      <c r="B26" s="51"/>
      <c r="C26" s="51"/>
      <c r="D26" s="51"/>
      <c r="E26" s="52"/>
      <c r="F26" s="56" t="s">
        <v>82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8"/>
      <c r="AU26" s="38">
        <v>62</v>
      </c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8">
        <v>59</v>
      </c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40"/>
      <c r="BU26" s="38">
        <v>87</v>
      </c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40"/>
      <c r="CT26" s="38">
        <v>117</v>
      </c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8">
        <v>100</v>
      </c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  <c r="DT26" s="38">
        <v>231</v>
      </c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40"/>
      <c r="ES26" s="38">
        <f t="shared" si="0"/>
        <v>318</v>
      </c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40"/>
    </row>
    <row r="27" spans="1:161" s="13" customFormat="1" ht="18" customHeight="1" x14ac:dyDescent="0.2">
      <c r="A27" s="50">
        <v>12</v>
      </c>
      <c r="B27" s="51"/>
      <c r="C27" s="51"/>
      <c r="D27" s="51"/>
      <c r="E27" s="52"/>
      <c r="F27" s="56" t="s">
        <v>83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8"/>
      <c r="AU27" s="38">
        <v>36</v>
      </c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8">
        <v>34</v>
      </c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40"/>
      <c r="BU27" s="38">
        <v>56</v>
      </c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40"/>
      <c r="CT27" s="38">
        <v>38</v>
      </c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8">
        <v>36</v>
      </c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40"/>
      <c r="DT27" s="38">
        <v>48</v>
      </c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40"/>
      <c r="ES27" s="38">
        <f t="shared" si="0"/>
        <v>104</v>
      </c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40"/>
    </row>
    <row r="28" spans="1:161" s="13" customFormat="1" ht="18" customHeight="1" x14ac:dyDescent="0.2">
      <c r="A28" s="50">
        <v>13</v>
      </c>
      <c r="B28" s="51"/>
      <c r="C28" s="51"/>
      <c r="D28" s="51"/>
      <c r="E28" s="52"/>
      <c r="F28" s="56" t="s">
        <v>173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8"/>
      <c r="AU28" s="38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8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40"/>
      <c r="BU28" s="38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40"/>
      <c r="CT28" s="38">
        <v>11</v>
      </c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8">
        <v>11</v>
      </c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40"/>
      <c r="DT28" s="38">
        <v>18</v>
      </c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40"/>
      <c r="ES28" s="38">
        <f t="shared" si="0"/>
        <v>18</v>
      </c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40"/>
    </row>
    <row r="29" spans="1:161" s="13" customFormat="1" ht="18" customHeight="1" x14ac:dyDescent="0.2">
      <c r="A29" s="50">
        <v>14</v>
      </c>
      <c r="B29" s="51"/>
      <c r="C29" s="51"/>
      <c r="D29" s="51"/>
      <c r="E29" s="52"/>
      <c r="F29" s="56" t="s">
        <v>174</v>
      </c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8"/>
      <c r="AU29" s="38">
        <v>2</v>
      </c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8">
        <v>2</v>
      </c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40"/>
      <c r="BU29" s="38">
        <v>0</v>
      </c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40"/>
      <c r="CT29" s="38">
        <v>3</v>
      </c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8">
        <v>3</v>
      </c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40"/>
      <c r="DT29" s="38">
        <v>0</v>
      </c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40"/>
      <c r="ES29" s="38">
        <f t="shared" si="0"/>
        <v>0</v>
      </c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40"/>
    </row>
    <row r="30" spans="1:161" s="16" customFormat="1" ht="18" customHeight="1" x14ac:dyDescent="0.2">
      <c r="A30" s="50">
        <v>15</v>
      </c>
      <c r="B30" s="51"/>
      <c r="C30" s="51"/>
      <c r="D30" s="51"/>
      <c r="E30" s="52"/>
      <c r="F30" s="53" t="s">
        <v>17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5"/>
      <c r="AU30" s="47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7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9"/>
      <c r="BU30" s="47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9"/>
      <c r="CT30" s="47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7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9"/>
      <c r="DT30" s="47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9"/>
      <c r="ES30" s="38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40"/>
    </row>
    <row r="31" spans="1:161" s="16" customFormat="1" ht="18" customHeight="1" x14ac:dyDescent="0.2">
      <c r="A31" s="50">
        <v>16</v>
      </c>
      <c r="B31" s="51"/>
      <c r="C31" s="51"/>
      <c r="D31" s="51"/>
      <c r="E31" s="52"/>
      <c r="F31" s="56" t="s">
        <v>18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8"/>
      <c r="AU31" s="38">
        <v>1741</v>
      </c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8">
        <v>1682</v>
      </c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40"/>
      <c r="BU31" s="38">
        <v>286</v>
      </c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8">
        <v>1590</v>
      </c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8">
        <v>1535</v>
      </c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40"/>
      <c r="DT31" s="38">
        <v>1213</v>
      </c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40"/>
      <c r="ES31" s="38">
        <f t="shared" si="0"/>
        <v>1499</v>
      </c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40"/>
    </row>
    <row r="32" spans="1:161" s="13" customFormat="1" ht="18" customHeight="1" x14ac:dyDescent="0.2">
      <c r="A32" s="50">
        <v>17</v>
      </c>
      <c r="B32" s="51"/>
      <c r="C32" s="51"/>
      <c r="D32" s="51"/>
      <c r="E32" s="52"/>
      <c r="F32" s="56" t="s">
        <v>175</v>
      </c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8"/>
      <c r="AU32" s="38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8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40"/>
      <c r="BU32" s="38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40"/>
      <c r="CT32" s="38">
        <v>37</v>
      </c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8">
        <v>30</v>
      </c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40"/>
      <c r="DT32" s="38">
        <v>224</v>
      </c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40"/>
      <c r="ES32" s="38">
        <f t="shared" si="0"/>
        <v>224</v>
      </c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40"/>
    </row>
    <row r="33" spans="1:161" s="13" customFormat="1" ht="18" customHeight="1" x14ac:dyDescent="0.2">
      <c r="A33" s="50">
        <v>18</v>
      </c>
      <c r="B33" s="51"/>
      <c r="C33" s="51"/>
      <c r="D33" s="51"/>
      <c r="E33" s="52"/>
      <c r="F33" s="56" t="s">
        <v>129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8"/>
      <c r="AU33" s="38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8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40"/>
      <c r="BU33" s="38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40"/>
      <c r="CT33" s="38">
        <v>55</v>
      </c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8">
        <v>38</v>
      </c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40"/>
      <c r="DT33" s="38">
        <v>483</v>
      </c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40"/>
      <c r="ES33" s="38">
        <f t="shared" si="0"/>
        <v>483</v>
      </c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40"/>
    </row>
    <row r="34" spans="1:161" s="13" customFormat="1" ht="18" customHeight="1" x14ac:dyDescent="0.2">
      <c r="A34" s="50">
        <v>19</v>
      </c>
      <c r="B34" s="51"/>
      <c r="C34" s="51"/>
      <c r="D34" s="51"/>
      <c r="E34" s="52"/>
      <c r="F34" s="56" t="s">
        <v>127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8"/>
      <c r="AU34" s="38">
        <v>54</v>
      </c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8">
        <v>50</v>
      </c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40"/>
      <c r="BU34" s="38">
        <v>137</v>
      </c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40"/>
      <c r="CT34" s="38">
        <v>92</v>
      </c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8">
        <v>90</v>
      </c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40"/>
      <c r="DT34" s="38">
        <v>628</v>
      </c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40"/>
      <c r="ES34" s="38">
        <f t="shared" si="0"/>
        <v>765</v>
      </c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40"/>
    </row>
    <row r="35" spans="1:161" s="13" customFormat="1" ht="18" customHeight="1" x14ac:dyDescent="0.2">
      <c r="A35" s="50">
        <v>20</v>
      </c>
      <c r="B35" s="51"/>
      <c r="C35" s="51"/>
      <c r="D35" s="51"/>
      <c r="E35" s="52"/>
      <c r="F35" s="56" t="s">
        <v>130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8"/>
      <c r="AU35" s="38">
        <v>24</v>
      </c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8">
        <v>5</v>
      </c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40"/>
      <c r="BU35" s="38">
        <v>26</v>
      </c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40"/>
      <c r="CT35" s="38">
        <v>91</v>
      </c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8">
        <v>49</v>
      </c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40"/>
      <c r="DT35" s="38">
        <v>664</v>
      </c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40"/>
      <c r="ES35" s="38">
        <f t="shared" si="0"/>
        <v>690</v>
      </c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40"/>
    </row>
    <row r="36" spans="1:161" s="13" customFormat="1" ht="18" customHeight="1" x14ac:dyDescent="0.2">
      <c r="A36" s="50">
        <v>21</v>
      </c>
      <c r="B36" s="51"/>
      <c r="C36" s="51"/>
      <c r="D36" s="51"/>
      <c r="E36" s="52"/>
      <c r="F36" s="56" t="s">
        <v>128</v>
      </c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8"/>
      <c r="AU36" s="38">
        <v>103</v>
      </c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8">
        <v>28</v>
      </c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40"/>
      <c r="BU36" s="38">
        <v>59</v>
      </c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40"/>
      <c r="CT36" s="38">
        <v>553</v>
      </c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8">
        <v>278</v>
      </c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40"/>
      <c r="DT36" s="38">
        <v>1273</v>
      </c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40"/>
      <c r="ES36" s="38">
        <f t="shared" si="0"/>
        <v>1332</v>
      </c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40"/>
    </row>
    <row r="37" spans="1:161" s="16" customFormat="1" ht="18" customHeight="1" x14ac:dyDescent="0.2">
      <c r="A37" s="50">
        <v>22</v>
      </c>
      <c r="B37" s="51"/>
      <c r="C37" s="51"/>
      <c r="D37" s="51"/>
      <c r="E37" s="52"/>
      <c r="F37" s="53" t="s">
        <v>93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5"/>
      <c r="AU37" s="47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7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9"/>
      <c r="BU37" s="47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9"/>
      <c r="CT37" s="47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7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9"/>
      <c r="DT37" s="47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9"/>
      <c r="ES37" s="38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40"/>
    </row>
    <row r="38" spans="1:161" s="16" customFormat="1" ht="18" customHeight="1" x14ac:dyDescent="0.2">
      <c r="A38" s="50">
        <v>23</v>
      </c>
      <c r="B38" s="51"/>
      <c r="C38" s="51"/>
      <c r="D38" s="51"/>
      <c r="E38" s="52"/>
      <c r="F38" s="56" t="s">
        <v>94</v>
      </c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8"/>
      <c r="AU38" s="38">
        <v>2034</v>
      </c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8">
        <v>1971</v>
      </c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40"/>
      <c r="BU38" s="38">
        <v>655</v>
      </c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8">
        <v>2243</v>
      </c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8">
        <v>2162</v>
      </c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40"/>
      <c r="DT38" s="38">
        <v>1956</v>
      </c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40"/>
      <c r="ES38" s="38">
        <f t="shared" si="0"/>
        <v>2611</v>
      </c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40"/>
    </row>
    <row r="39" spans="1:161" s="13" customFormat="1" ht="18" customHeight="1" x14ac:dyDescent="0.2">
      <c r="A39" s="50">
        <v>24</v>
      </c>
      <c r="B39" s="51"/>
      <c r="C39" s="51"/>
      <c r="D39" s="51"/>
      <c r="E39" s="52"/>
      <c r="F39" s="56" t="s">
        <v>131</v>
      </c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8"/>
      <c r="AU39" s="38">
        <v>47</v>
      </c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8">
        <v>46</v>
      </c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40"/>
      <c r="BU39" s="38">
        <v>103</v>
      </c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40"/>
      <c r="CT39" s="38">
        <v>37</v>
      </c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8">
        <v>36</v>
      </c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40"/>
      <c r="DT39" s="38">
        <v>304</v>
      </c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40"/>
      <c r="ES39" s="38">
        <f t="shared" si="0"/>
        <v>407</v>
      </c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40"/>
    </row>
    <row r="40" spans="1:161" s="13" customFormat="1" ht="18" customHeight="1" x14ac:dyDescent="0.2">
      <c r="A40" s="50">
        <v>25</v>
      </c>
      <c r="B40" s="51"/>
      <c r="C40" s="51"/>
      <c r="D40" s="51"/>
      <c r="E40" s="52"/>
      <c r="F40" s="56" t="s">
        <v>132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8"/>
      <c r="AU40" s="38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8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40"/>
      <c r="BU40" s="38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40"/>
      <c r="CT40" s="38">
        <v>74</v>
      </c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8">
        <v>74</v>
      </c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40"/>
      <c r="DT40" s="38">
        <v>438</v>
      </c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40"/>
      <c r="ES40" s="38">
        <f t="shared" si="0"/>
        <v>438</v>
      </c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40"/>
    </row>
    <row r="41" spans="1:161" s="13" customFormat="1" ht="18" customHeight="1" x14ac:dyDescent="0.2">
      <c r="A41" s="50">
        <v>26</v>
      </c>
      <c r="B41" s="51"/>
      <c r="C41" s="51"/>
      <c r="D41" s="51"/>
      <c r="E41" s="52"/>
      <c r="F41" s="56" t="s">
        <v>133</v>
      </c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8"/>
      <c r="AU41" s="38">
        <v>79</v>
      </c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8">
        <v>79</v>
      </c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40"/>
      <c r="BU41" s="38">
        <v>98</v>
      </c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40"/>
      <c r="CT41" s="38">
        <v>278</v>
      </c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8">
        <v>278</v>
      </c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40"/>
      <c r="DT41" s="38">
        <v>345</v>
      </c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40"/>
      <c r="ES41" s="38">
        <f t="shared" si="0"/>
        <v>443</v>
      </c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40"/>
    </row>
    <row r="42" spans="1:161" s="16" customFormat="1" ht="18" customHeight="1" x14ac:dyDescent="0.2">
      <c r="A42" s="50">
        <v>27</v>
      </c>
      <c r="B42" s="51"/>
      <c r="C42" s="51"/>
      <c r="D42" s="51"/>
      <c r="E42" s="52"/>
      <c r="F42" s="53" t="s">
        <v>19</v>
      </c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5"/>
      <c r="AU42" s="47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7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9"/>
      <c r="BU42" s="47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9"/>
      <c r="CT42" s="47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7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9"/>
      <c r="DT42" s="47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9"/>
      <c r="ES42" s="38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40"/>
    </row>
    <row r="43" spans="1:161" s="16" customFormat="1" ht="18" customHeight="1" x14ac:dyDescent="0.2">
      <c r="A43" s="50">
        <v>28</v>
      </c>
      <c r="B43" s="51"/>
      <c r="C43" s="51"/>
      <c r="D43" s="51"/>
      <c r="E43" s="52"/>
      <c r="F43" s="56" t="s">
        <v>20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8"/>
      <c r="AU43" s="38">
        <v>2076</v>
      </c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8">
        <v>2004</v>
      </c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40"/>
      <c r="BU43" s="38">
        <v>963</v>
      </c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40"/>
      <c r="CT43" s="38">
        <v>2280</v>
      </c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8">
        <v>2192</v>
      </c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40"/>
      <c r="DT43" s="38">
        <v>2822</v>
      </c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40"/>
      <c r="ES43" s="38">
        <f t="shared" si="0"/>
        <v>3785</v>
      </c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40"/>
    </row>
    <row r="44" spans="1:161" s="13" customFormat="1" ht="18" customHeight="1" x14ac:dyDescent="0.2">
      <c r="A44" s="50">
        <v>29</v>
      </c>
      <c r="B44" s="51"/>
      <c r="C44" s="51"/>
      <c r="D44" s="51"/>
      <c r="E44" s="52"/>
      <c r="F44" s="56" t="s">
        <v>134</v>
      </c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8"/>
      <c r="AU44" s="38">
        <v>22</v>
      </c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8">
        <v>22</v>
      </c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40"/>
      <c r="BU44" s="38">
        <v>29</v>
      </c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40"/>
      <c r="CT44" s="38">
        <v>44</v>
      </c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8">
        <v>44</v>
      </c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40"/>
      <c r="DT44" s="38">
        <v>59</v>
      </c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40"/>
      <c r="ES44" s="38">
        <f t="shared" si="0"/>
        <v>88</v>
      </c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40"/>
    </row>
    <row r="45" spans="1:161" s="13" customFormat="1" ht="18" customHeight="1" x14ac:dyDescent="0.2">
      <c r="A45" s="50">
        <v>30</v>
      </c>
      <c r="B45" s="51"/>
      <c r="C45" s="51"/>
      <c r="D45" s="51"/>
      <c r="E45" s="52"/>
      <c r="F45" s="56" t="s">
        <v>135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8"/>
      <c r="AU45" s="38">
        <v>55</v>
      </c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8">
        <v>46</v>
      </c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40"/>
      <c r="BU45" s="38">
        <v>222</v>
      </c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40"/>
      <c r="CT45" s="38">
        <v>201</v>
      </c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8">
        <v>172</v>
      </c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40"/>
      <c r="DT45" s="38">
        <v>3196</v>
      </c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40"/>
      <c r="ES45" s="38">
        <f t="shared" si="0"/>
        <v>3418</v>
      </c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40"/>
    </row>
    <row r="46" spans="1:161" s="13" customFormat="1" ht="18" customHeight="1" x14ac:dyDescent="0.2">
      <c r="A46" s="50">
        <v>31</v>
      </c>
      <c r="B46" s="51"/>
      <c r="C46" s="51"/>
      <c r="D46" s="51"/>
      <c r="E46" s="52"/>
      <c r="F46" s="56" t="s">
        <v>136</v>
      </c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8"/>
      <c r="AU46" s="38">
        <v>78</v>
      </c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8">
        <v>71</v>
      </c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40"/>
      <c r="BU46" s="38">
        <v>267</v>
      </c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40"/>
      <c r="CT46" s="38">
        <v>293</v>
      </c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8">
        <v>245</v>
      </c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40"/>
      <c r="DT46" s="38">
        <v>3345</v>
      </c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40"/>
      <c r="ES46" s="38">
        <f t="shared" si="0"/>
        <v>3612</v>
      </c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40"/>
    </row>
    <row r="47" spans="1:161" s="13" customFormat="1" ht="18" customHeight="1" x14ac:dyDescent="0.2">
      <c r="A47" s="50">
        <v>32</v>
      </c>
      <c r="B47" s="51"/>
      <c r="C47" s="51"/>
      <c r="D47" s="51"/>
      <c r="E47" s="52"/>
      <c r="F47" s="56" t="s">
        <v>137</v>
      </c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8"/>
      <c r="AU47" s="38">
        <v>138</v>
      </c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8">
        <v>124</v>
      </c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40"/>
      <c r="BU47" s="38">
        <v>669</v>
      </c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40"/>
      <c r="CT47" s="38">
        <v>327</v>
      </c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8">
        <v>281</v>
      </c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40"/>
      <c r="DT47" s="38">
        <v>3966</v>
      </c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40"/>
      <c r="ES47" s="38">
        <f t="shared" si="0"/>
        <v>4635</v>
      </c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40"/>
    </row>
    <row r="48" spans="1:161" s="13" customFormat="1" ht="18" customHeight="1" x14ac:dyDescent="0.2">
      <c r="A48" s="50">
        <v>33</v>
      </c>
      <c r="B48" s="51"/>
      <c r="C48" s="51"/>
      <c r="D48" s="51"/>
      <c r="E48" s="52"/>
      <c r="F48" s="56" t="s">
        <v>138</v>
      </c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8"/>
      <c r="AU48" s="38">
        <v>5</v>
      </c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8">
        <v>4</v>
      </c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40"/>
      <c r="BU48" s="38">
        <v>7</v>
      </c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8">
        <v>25</v>
      </c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8">
        <v>24</v>
      </c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40"/>
      <c r="DT48" s="38">
        <v>205</v>
      </c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40"/>
      <c r="ES48" s="38">
        <f t="shared" si="0"/>
        <v>212</v>
      </c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40"/>
    </row>
    <row r="49" spans="1:161" s="13" customFormat="1" ht="18" customHeight="1" x14ac:dyDescent="0.2">
      <c r="A49" s="50">
        <v>34</v>
      </c>
      <c r="B49" s="51"/>
      <c r="C49" s="51"/>
      <c r="D49" s="51"/>
      <c r="E49" s="52"/>
      <c r="F49" s="56" t="s">
        <v>139</v>
      </c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8"/>
      <c r="AU49" s="38">
        <v>14</v>
      </c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8">
        <v>14</v>
      </c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40"/>
      <c r="BU49" s="38">
        <v>51</v>
      </c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40"/>
      <c r="CT49" s="38">
        <v>58</v>
      </c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8">
        <v>52</v>
      </c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40"/>
      <c r="DT49" s="38">
        <v>279</v>
      </c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40"/>
      <c r="ES49" s="38">
        <f t="shared" si="0"/>
        <v>330</v>
      </c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40"/>
    </row>
    <row r="50" spans="1:161" s="16" customFormat="1" ht="18" customHeight="1" x14ac:dyDescent="0.2">
      <c r="A50" s="50">
        <v>35</v>
      </c>
      <c r="B50" s="51"/>
      <c r="C50" s="51"/>
      <c r="D50" s="51"/>
      <c r="E50" s="52"/>
      <c r="F50" s="53" t="s">
        <v>21</v>
      </c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5"/>
      <c r="AU50" s="47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7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9"/>
      <c r="BU50" s="47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9"/>
      <c r="CT50" s="47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7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9"/>
      <c r="DT50" s="47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9"/>
      <c r="ES50" s="38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40"/>
    </row>
    <row r="51" spans="1:161" s="16" customFormat="1" ht="18" customHeight="1" x14ac:dyDescent="0.2">
      <c r="A51" s="50">
        <v>36</v>
      </c>
      <c r="B51" s="51"/>
      <c r="C51" s="51"/>
      <c r="D51" s="51"/>
      <c r="E51" s="52"/>
      <c r="F51" s="56" t="s">
        <v>22</v>
      </c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8"/>
      <c r="AU51" s="38">
        <v>1993</v>
      </c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8">
        <v>1931</v>
      </c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40"/>
      <c r="BU51" s="38">
        <v>149</v>
      </c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40"/>
      <c r="CT51" s="38">
        <v>1109</v>
      </c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8">
        <v>1052</v>
      </c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40"/>
      <c r="DT51" s="38">
        <v>213</v>
      </c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40"/>
      <c r="ES51" s="38">
        <f t="shared" si="0"/>
        <v>362</v>
      </c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40"/>
    </row>
    <row r="52" spans="1:161" s="13" customFormat="1" ht="18" customHeight="1" x14ac:dyDescent="0.2">
      <c r="A52" s="50">
        <v>37</v>
      </c>
      <c r="B52" s="51"/>
      <c r="C52" s="51"/>
      <c r="D52" s="51"/>
      <c r="E52" s="52"/>
      <c r="F52" s="56" t="s">
        <v>24</v>
      </c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8"/>
      <c r="AU52" s="38">
        <v>140</v>
      </c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8">
        <v>140</v>
      </c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40"/>
      <c r="BU52" s="38">
        <v>178</v>
      </c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40"/>
      <c r="CT52" s="38">
        <v>224</v>
      </c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8">
        <v>224</v>
      </c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40"/>
      <c r="DT52" s="38">
        <v>553</v>
      </c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40"/>
      <c r="ES52" s="38">
        <f t="shared" si="0"/>
        <v>731</v>
      </c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40"/>
    </row>
    <row r="53" spans="1:161" s="13" customFormat="1" ht="18" customHeight="1" x14ac:dyDescent="0.2">
      <c r="A53" s="50">
        <v>38</v>
      </c>
      <c r="B53" s="51"/>
      <c r="C53" s="51"/>
      <c r="D53" s="51"/>
      <c r="E53" s="52"/>
      <c r="F53" s="56" t="s">
        <v>25</v>
      </c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8"/>
      <c r="AU53" s="38">
        <v>140</v>
      </c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8">
        <v>140</v>
      </c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40"/>
      <c r="BU53" s="38">
        <v>50</v>
      </c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40"/>
      <c r="CT53" s="38">
        <v>202</v>
      </c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8">
        <v>202</v>
      </c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40"/>
      <c r="DT53" s="38">
        <v>95</v>
      </c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40"/>
      <c r="ES53" s="38">
        <f t="shared" si="0"/>
        <v>145</v>
      </c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40"/>
    </row>
    <row r="54" spans="1:161" s="13" customFormat="1" ht="18" customHeight="1" x14ac:dyDescent="0.2">
      <c r="A54" s="50">
        <v>39</v>
      </c>
      <c r="B54" s="51"/>
      <c r="C54" s="51"/>
      <c r="D54" s="51"/>
      <c r="E54" s="52"/>
      <c r="F54" s="56" t="s">
        <v>84</v>
      </c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8"/>
      <c r="AU54" s="38">
        <v>56</v>
      </c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8">
        <v>46</v>
      </c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40"/>
      <c r="BU54" s="38">
        <v>23</v>
      </c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40"/>
      <c r="CT54" s="38">
        <v>114</v>
      </c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8">
        <v>95</v>
      </c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40"/>
      <c r="DT54" s="38">
        <v>98</v>
      </c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40"/>
      <c r="ES54" s="38">
        <f t="shared" si="0"/>
        <v>121</v>
      </c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40"/>
    </row>
    <row r="55" spans="1:161" s="13" customFormat="1" ht="18" customHeight="1" x14ac:dyDescent="0.2">
      <c r="A55" s="50">
        <v>40</v>
      </c>
      <c r="B55" s="51"/>
      <c r="C55" s="51"/>
      <c r="D55" s="51"/>
      <c r="E55" s="52"/>
      <c r="F55" s="56" t="s">
        <v>23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8"/>
      <c r="AU55" s="38">
        <v>133</v>
      </c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8">
        <v>130</v>
      </c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40"/>
      <c r="BU55" s="38">
        <v>195</v>
      </c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40"/>
      <c r="CT55" s="38">
        <v>339</v>
      </c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8">
        <v>329</v>
      </c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40"/>
      <c r="DT55" s="38">
        <v>763</v>
      </c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40"/>
      <c r="ES55" s="38">
        <f t="shared" si="0"/>
        <v>958</v>
      </c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40"/>
    </row>
    <row r="56" spans="1:161" s="16" customFormat="1" ht="18" customHeight="1" x14ac:dyDescent="0.2">
      <c r="A56" s="50">
        <v>41</v>
      </c>
      <c r="B56" s="51"/>
      <c r="C56" s="51"/>
      <c r="D56" s="51"/>
      <c r="E56" s="52"/>
      <c r="F56" s="53" t="s">
        <v>26</v>
      </c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5"/>
      <c r="AU56" s="47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7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9"/>
      <c r="BU56" s="47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9"/>
      <c r="CT56" s="47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7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9"/>
      <c r="DT56" s="47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9"/>
      <c r="ES56" s="38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40"/>
    </row>
    <row r="57" spans="1:161" s="16" customFormat="1" ht="18" customHeight="1" x14ac:dyDescent="0.2">
      <c r="A57" s="50">
        <v>42</v>
      </c>
      <c r="B57" s="51"/>
      <c r="C57" s="51"/>
      <c r="D57" s="51"/>
      <c r="E57" s="52"/>
      <c r="F57" s="56" t="s">
        <v>27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8"/>
      <c r="AU57" s="38">
        <v>1424</v>
      </c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8">
        <v>1374</v>
      </c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40"/>
      <c r="BU57" s="38">
        <v>124</v>
      </c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40"/>
      <c r="CT57" s="38">
        <v>1716</v>
      </c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8">
        <v>1647</v>
      </c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40"/>
      <c r="DT57" s="38">
        <v>244</v>
      </c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40"/>
      <c r="ES57" s="38">
        <f t="shared" si="0"/>
        <v>368</v>
      </c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40"/>
    </row>
    <row r="58" spans="1:161" s="13" customFormat="1" ht="18" customHeight="1" x14ac:dyDescent="0.2">
      <c r="A58" s="50">
        <v>43</v>
      </c>
      <c r="B58" s="51"/>
      <c r="C58" s="51"/>
      <c r="D58" s="51"/>
      <c r="E58" s="52"/>
      <c r="F58" s="56" t="s">
        <v>140</v>
      </c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8"/>
      <c r="AU58" s="38">
        <v>138</v>
      </c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8">
        <v>122</v>
      </c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40"/>
      <c r="BU58" s="38">
        <v>273</v>
      </c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40"/>
      <c r="CT58" s="38">
        <v>337</v>
      </c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8">
        <v>293</v>
      </c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40"/>
      <c r="DT58" s="38">
        <v>746</v>
      </c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40"/>
      <c r="ES58" s="38">
        <f t="shared" si="0"/>
        <v>1019</v>
      </c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40"/>
    </row>
    <row r="59" spans="1:161" s="13" customFormat="1" ht="18" customHeight="1" x14ac:dyDescent="0.2">
      <c r="A59" s="50">
        <v>44</v>
      </c>
      <c r="B59" s="51"/>
      <c r="C59" s="51"/>
      <c r="D59" s="51"/>
      <c r="E59" s="52"/>
      <c r="F59" s="56" t="s">
        <v>176</v>
      </c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8"/>
      <c r="AU59" s="38">
        <v>73</v>
      </c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8">
        <v>51</v>
      </c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40"/>
      <c r="BU59" s="38">
        <v>210</v>
      </c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40"/>
      <c r="CT59" s="38">
        <v>188</v>
      </c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8">
        <v>125</v>
      </c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40"/>
      <c r="DT59" s="38">
        <v>1426</v>
      </c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40"/>
      <c r="ES59" s="38">
        <f t="shared" si="0"/>
        <v>1636</v>
      </c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40"/>
    </row>
    <row r="60" spans="1:161" s="16" customFormat="1" ht="18" customHeight="1" x14ac:dyDescent="0.2">
      <c r="A60" s="50">
        <v>45</v>
      </c>
      <c r="B60" s="51"/>
      <c r="C60" s="51"/>
      <c r="D60" s="51"/>
      <c r="E60" s="52"/>
      <c r="F60" s="53" t="s">
        <v>28</v>
      </c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5"/>
      <c r="AU60" s="47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7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9"/>
      <c r="BU60" s="47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9"/>
      <c r="CT60" s="47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7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9"/>
      <c r="DT60" s="47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9"/>
      <c r="ES60" s="38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40"/>
    </row>
    <row r="61" spans="1:161" s="16" customFormat="1" ht="18" customHeight="1" x14ac:dyDescent="0.2">
      <c r="A61" s="50">
        <v>46</v>
      </c>
      <c r="B61" s="51"/>
      <c r="C61" s="51"/>
      <c r="D61" s="51"/>
      <c r="E61" s="52"/>
      <c r="F61" s="56" t="s">
        <v>104</v>
      </c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8"/>
      <c r="AU61" s="38">
        <v>2554</v>
      </c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8">
        <v>2470</v>
      </c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40"/>
      <c r="BU61" s="38">
        <v>666</v>
      </c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40"/>
      <c r="CT61" s="38">
        <v>1959</v>
      </c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8">
        <v>1874</v>
      </c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40"/>
      <c r="DT61" s="38">
        <v>790</v>
      </c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40"/>
      <c r="ES61" s="38">
        <f t="shared" si="0"/>
        <v>1456</v>
      </c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40"/>
    </row>
    <row r="62" spans="1:161" s="13" customFormat="1" ht="18" customHeight="1" x14ac:dyDescent="0.2">
      <c r="A62" s="50">
        <v>47</v>
      </c>
      <c r="B62" s="51"/>
      <c r="C62" s="51"/>
      <c r="D62" s="51"/>
      <c r="E62" s="52"/>
      <c r="F62" s="56" t="s">
        <v>177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8"/>
      <c r="AU62" s="38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8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40"/>
      <c r="BU62" s="38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40"/>
      <c r="CT62" s="38">
        <v>110</v>
      </c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8">
        <v>110</v>
      </c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40"/>
      <c r="DT62" s="38">
        <v>240</v>
      </c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40"/>
      <c r="ES62" s="38">
        <f t="shared" si="0"/>
        <v>240</v>
      </c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40"/>
    </row>
    <row r="63" spans="1:161" s="13" customFormat="1" ht="18" customHeight="1" x14ac:dyDescent="0.2">
      <c r="A63" s="50">
        <v>48</v>
      </c>
      <c r="B63" s="51"/>
      <c r="C63" s="51"/>
      <c r="D63" s="51"/>
      <c r="E63" s="52"/>
      <c r="F63" s="56" t="s">
        <v>29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8"/>
      <c r="AU63" s="38">
        <v>404</v>
      </c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8">
        <v>372</v>
      </c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40"/>
      <c r="BU63" s="38">
        <v>981</v>
      </c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40"/>
      <c r="CT63" s="38">
        <v>708</v>
      </c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8">
        <v>514</v>
      </c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40"/>
      <c r="DT63" s="38">
        <v>1870</v>
      </c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40"/>
      <c r="ES63" s="38">
        <f t="shared" si="0"/>
        <v>2851</v>
      </c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40"/>
    </row>
    <row r="64" spans="1:161" s="13" customFormat="1" ht="18" customHeight="1" x14ac:dyDescent="0.2">
      <c r="A64" s="50">
        <v>49</v>
      </c>
      <c r="B64" s="51"/>
      <c r="C64" s="51"/>
      <c r="D64" s="51"/>
      <c r="E64" s="52"/>
      <c r="F64" s="56" t="s">
        <v>105</v>
      </c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8"/>
      <c r="AU64" s="38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8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40"/>
      <c r="BU64" s="38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40"/>
      <c r="CT64" s="38">
        <v>48</v>
      </c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8">
        <v>47</v>
      </c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40"/>
      <c r="DT64" s="38">
        <v>57</v>
      </c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40"/>
      <c r="ES64" s="38">
        <f t="shared" si="0"/>
        <v>57</v>
      </c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40"/>
    </row>
    <row r="65" spans="1:161" s="13" customFormat="1" ht="18" customHeight="1" x14ac:dyDescent="0.2">
      <c r="A65" s="50">
        <v>50</v>
      </c>
      <c r="B65" s="51"/>
      <c r="C65" s="51"/>
      <c r="D65" s="51"/>
      <c r="E65" s="52"/>
      <c r="F65" s="56" t="s">
        <v>141</v>
      </c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8"/>
      <c r="AU65" s="38">
        <v>89</v>
      </c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8">
        <v>89</v>
      </c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40"/>
      <c r="BU65" s="38">
        <v>134</v>
      </c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40"/>
      <c r="CT65" s="38">
        <v>196</v>
      </c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8">
        <v>196</v>
      </c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40"/>
      <c r="DT65" s="38">
        <v>740</v>
      </c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40"/>
      <c r="ES65" s="38">
        <f t="shared" si="0"/>
        <v>874</v>
      </c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40"/>
    </row>
    <row r="66" spans="1:161" s="13" customFormat="1" ht="18" customHeight="1" x14ac:dyDescent="0.2">
      <c r="A66" s="50">
        <v>51</v>
      </c>
      <c r="B66" s="51"/>
      <c r="C66" s="51"/>
      <c r="D66" s="51"/>
      <c r="E66" s="52"/>
      <c r="F66" s="56" t="s">
        <v>178</v>
      </c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8"/>
      <c r="AU66" s="38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8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40"/>
      <c r="BU66" s="38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40"/>
      <c r="CT66" s="38">
        <v>154</v>
      </c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8">
        <v>124</v>
      </c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40"/>
      <c r="DT66" s="38">
        <v>385</v>
      </c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40"/>
      <c r="ES66" s="38">
        <f t="shared" si="0"/>
        <v>385</v>
      </c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40"/>
    </row>
    <row r="67" spans="1:161" s="16" customFormat="1" ht="18" customHeight="1" x14ac:dyDescent="0.2">
      <c r="A67" s="50">
        <v>52</v>
      </c>
      <c r="B67" s="51"/>
      <c r="C67" s="51"/>
      <c r="D67" s="51"/>
      <c r="E67" s="52"/>
      <c r="F67" s="53" t="s">
        <v>30</v>
      </c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5"/>
      <c r="AU67" s="47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7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9"/>
      <c r="BU67" s="47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9"/>
      <c r="CT67" s="47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7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9"/>
      <c r="DT67" s="47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9"/>
      <c r="ES67" s="38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40"/>
    </row>
    <row r="68" spans="1:161" s="16" customFormat="1" ht="18" customHeight="1" x14ac:dyDescent="0.2">
      <c r="A68" s="50">
        <v>53</v>
      </c>
      <c r="B68" s="51"/>
      <c r="C68" s="51"/>
      <c r="D68" s="51"/>
      <c r="E68" s="52"/>
      <c r="F68" s="56" t="s">
        <v>31</v>
      </c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8"/>
      <c r="AU68" s="38">
        <v>2915</v>
      </c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8">
        <v>2828</v>
      </c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40"/>
      <c r="BU68" s="38">
        <v>650</v>
      </c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40"/>
      <c r="CT68" s="38">
        <v>2434</v>
      </c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8">
        <v>2341</v>
      </c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40"/>
      <c r="DT68" s="38">
        <v>601</v>
      </c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40"/>
      <c r="ES68" s="38">
        <f t="shared" si="0"/>
        <v>1251</v>
      </c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40"/>
    </row>
    <row r="69" spans="1:161" s="13" customFormat="1" ht="18" customHeight="1" x14ac:dyDescent="0.2">
      <c r="A69" s="50">
        <v>54</v>
      </c>
      <c r="B69" s="51"/>
      <c r="C69" s="51"/>
      <c r="D69" s="51"/>
      <c r="E69" s="52"/>
      <c r="F69" s="56" t="s">
        <v>179</v>
      </c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8"/>
      <c r="AU69" s="38">
        <v>17</v>
      </c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8">
        <v>17</v>
      </c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40"/>
      <c r="BU69" s="38">
        <v>45</v>
      </c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40"/>
      <c r="CT69" s="38">
        <v>14</v>
      </c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8">
        <v>14</v>
      </c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40"/>
      <c r="DT69" s="38">
        <v>57</v>
      </c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40"/>
      <c r="ES69" s="38">
        <f t="shared" si="0"/>
        <v>102</v>
      </c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40"/>
    </row>
    <row r="70" spans="1:161" s="13" customFormat="1" ht="18" customHeight="1" x14ac:dyDescent="0.2">
      <c r="A70" s="50">
        <v>55</v>
      </c>
      <c r="B70" s="51"/>
      <c r="C70" s="51"/>
      <c r="D70" s="51"/>
      <c r="E70" s="52"/>
      <c r="F70" s="56" t="s">
        <v>142</v>
      </c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8"/>
      <c r="AU70" s="38">
        <v>356</v>
      </c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8">
        <v>356</v>
      </c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40"/>
      <c r="BU70" s="38">
        <v>270</v>
      </c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40"/>
      <c r="CT70" s="38">
        <v>725</v>
      </c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8">
        <v>725</v>
      </c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40"/>
      <c r="DT70" s="38">
        <v>1905</v>
      </c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40"/>
      <c r="ES70" s="38">
        <f t="shared" si="0"/>
        <v>2175</v>
      </c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40"/>
    </row>
    <row r="71" spans="1:161" s="13" customFormat="1" ht="18" customHeight="1" x14ac:dyDescent="0.2">
      <c r="A71" s="50">
        <v>56</v>
      </c>
      <c r="B71" s="51"/>
      <c r="C71" s="51"/>
      <c r="D71" s="51"/>
      <c r="E71" s="52"/>
      <c r="F71" s="56" t="s">
        <v>32</v>
      </c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8"/>
      <c r="AU71" s="38">
        <v>210</v>
      </c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8">
        <v>137</v>
      </c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40"/>
      <c r="BU71" s="38">
        <v>197</v>
      </c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40"/>
      <c r="CT71" s="38">
        <v>316</v>
      </c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8">
        <v>205</v>
      </c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40"/>
      <c r="DT71" s="38">
        <v>375</v>
      </c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40"/>
      <c r="ES71" s="38">
        <f t="shared" si="0"/>
        <v>572</v>
      </c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40"/>
    </row>
    <row r="72" spans="1:161" s="13" customFormat="1" ht="18" customHeight="1" x14ac:dyDescent="0.2">
      <c r="A72" s="50">
        <v>57</v>
      </c>
      <c r="B72" s="51"/>
      <c r="C72" s="51"/>
      <c r="D72" s="51"/>
      <c r="E72" s="52"/>
      <c r="F72" s="56" t="s">
        <v>143</v>
      </c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8"/>
      <c r="AU72" s="38">
        <v>31</v>
      </c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8">
        <v>22</v>
      </c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40"/>
      <c r="BU72" s="38">
        <v>43</v>
      </c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40"/>
      <c r="CT72" s="38">
        <v>25</v>
      </c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8">
        <v>13</v>
      </c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40"/>
      <c r="DT72" s="38">
        <v>54</v>
      </c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40"/>
      <c r="ES72" s="38">
        <f t="shared" si="0"/>
        <v>97</v>
      </c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40"/>
    </row>
    <row r="73" spans="1:161" s="13" customFormat="1" ht="18" customHeight="1" x14ac:dyDescent="0.2">
      <c r="A73" s="50">
        <v>58</v>
      </c>
      <c r="B73" s="51"/>
      <c r="C73" s="51"/>
      <c r="D73" s="51"/>
      <c r="E73" s="52"/>
      <c r="F73" s="56" t="s">
        <v>144</v>
      </c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8"/>
      <c r="AU73" s="38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8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40"/>
      <c r="BU73" s="38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40"/>
      <c r="CT73" s="38">
        <v>123</v>
      </c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8">
        <v>102</v>
      </c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40"/>
      <c r="DT73" s="38">
        <v>344</v>
      </c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40"/>
      <c r="ES73" s="38">
        <f t="shared" si="0"/>
        <v>344</v>
      </c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40"/>
    </row>
    <row r="74" spans="1:161" s="16" customFormat="1" ht="18" customHeight="1" x14ac:dyDescent="0.2">
      <c r="A74" s="50">
        <v>59</v>
      </c>
      <c r="B74" s="51"/>
      <c r="C74" s="51"/>
      <c r="D74" s="51"/>
      <c r="E74" s="52"/>
      <c r="F74" s="53" t="s">
        <v>33</v>
      </c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5"/>
      <c r="AU74" s="47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7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9"/>
      <c r="BU74" s="47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9"/>
      <c r="CT74" s="47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7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9"/>
      <c r="DT74" s="47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9"/>
      <c r="ES74" s="38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40"/>
    </row>
    <row r="75" spans="1:161" s="16" customFormat="1" ht="18" customHeight="1" x14ac:dyDescent="0.2">
      <c r="A75" s="50">
        <v>60</v>
      </c>
      <c r="B75" s="51"/>
      <c r="C75" s="51"/>
      <c r="D75" s="51"/>
      <c r="E75" s="52"/>
      <c r="F75" s="56" t="s">
        <v>34</v>
      </c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8"/>
      <c r="AU75" s="38">
        <v>2926</v>
      </c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8">
        <v>2837</v>
      </c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40"/>
      <c r="BU75" s="38">
        <v>576</v>
      </c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40"/>
      <c r="CT75" s="38">
        <v>2441</v>
      </c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8">
        <v>2348</v>
      </c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40"/>
      <c r="DT75" s="38">
        <v>284</v>
      </c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40"/>
      <c r="ES75" s="38">
        <f t="shared" si="0"/>
        <v>860</v>
      </c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40"/>
    </row>
    <row r="76" spans="1:161" s="13" customFormat="1" ht="18" customHeight="1" x14ac:dyDescent="0.2">
      <c r="A76" s="50">
        <v>61</v>
      </c>
      <c r="B76" s="51"/>
      <c r="C76" s="51"/>
      <c r="D76" s="51"/>
      <c r="E76" s="52"/>
      <c r="F76" s="56" t="s">
        <v>35</v>
      </c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8"/>
      <c r="AU76" s="38">
        <v>558</v>
      </c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8">
        <v>426</v>
      </c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40"/>
      <c r="BU76" s="38">
        <v>974</v>
      </c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40"/>
      <c r="CT76" s="38">
        <v>792</v>
      </c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8">
        <v>474</v>
      </c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40"/>
      <c r="DT76" s="38">
        <v>1559</v>
      </c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40"/>
      <c r="ES76" s="38">
        <f t="shared" si="0"/>
        <v>2533</v>
      </c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40"/>
    </row>
    <row r="77" spans="1:161" s="13" customFormat="1" ht="18" customHeight="1" x14ac:dyDescent="0.2">
      <c r="A77" s="50">
        <v>62</v>
      </c>
      <c r="B77" s="51"/>
      <c r="C77" s="51"/>
      <c r="D77" s="51"/>
      <c r="E77" s="52"/>
      <c r="F77" s="56" t="s">
        <v>180</v>
      </c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8"/>
      <c r="AU77" s="38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8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40"/>
      <c r="BU77" s="38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40"/>
      <c r="CT77" s="38">
        <v>81</v>
      </c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8">
        <v>45</v>
      </c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40"/>
      <c r="DT77" s="38">
        <v>101</v>
      </c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40"/>
      <c r="ES77" s="38">
        <f t="shared" si="0"/>
        <v>101</v>
      </c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40"/>
    </row>
    <row r="78" spans="1:161" s="13" customFormat="1" ht="18" customHeight="1" x14ac:dyDescent="0.2">
      <c r="A78" s="50">
        <v>63</v>
      </c>
      <c r="B78" s="51"/>
      <c r="C78" s="51"/>
      <c r="D78" s="51"/>
      <c r="E78" s="52"/>
      <c r="F78" s="56" t="s">
        <v>36</v>
      </c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8"/>
      <c r="AU78" s="38">
        <v>71</v>
      </c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8">
        <v>59</v>
      </c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40"/>
      <c r="BU78" s="38">
        <v>94</v>
      </c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40"/>
      <c r="CT78" s="38">
        <v>131</v>
      </c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8">
        <v>123</v>
      </c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40"/>
      <c r="DT78" s="38">
        <v>176</v>
      </c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40"/>
      <c r="ES78" s="38">
        <f t="shared" si="0"/>
        <v>270</v>
      </c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40"/>
    </row>
    <row r="79" spans="1:161" s="13" customFormat="1" ht="18" customHeight="1" x14ac:dyDescent="0.2">
      <c r="A79" s="50">
        <v>64</v>
      </c>
      <c r="B79" s="51"/>
      <c r="C79" s="51"/>
      <c r="D79" s="51"/>
      <c r="E79" s="52"/>
      <c r="F79" s="56" t="s">
        <v>181</v>
      </c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8"/>
      <c r="AU79" s="38">
        <v>35</v>
      </c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8">
        <v>25</v>
      </c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40"/>
      <c r="BU79" s="38">
        <v>150</v>
      </c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40"/>
      <c r="CT79" s="38">
        <v>5</v>
      </c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8">
        <v>5</v>
      </c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40"/>
      <c r="DT79" s="38">
        <v>30</v>
      </c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40"/>
      <c r="ES79" s="38">
        <f t="shared" si="0"/>
        <v>180</v>
      </c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40"/>
    </row>
    <row r="80" spans="1:161" s="16" customFormat="1" ht="18" customHeight="1" x14ac:dyDescent="0.2">
      <c r="A80" s="50">
        <v>65</v>
      </c>
      <c r="B80" s="51"/>
      <c r="C80" s="51"/>
      <c r="D80" s="51"/>
      <c r="E80" s="52"/>
      <c r="F80" s="53" t="s">
        <v>37</v>
      </c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5"/>
      <c r="AU80" s="47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7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9"/>
      <c r="BU80" s="47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9"/>
      <c r="CT80" s="47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7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9"/>
      <c r="DT80" s="47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9"/>
      <c r="ES80" s="38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40"/>
    </row>
    <row r="81" spans="1:161" s="16" customFormat="1" ht="18" customHeight="1" x14ac:dyDescent="0.2">
      <c r="A81" s="50">
        <v>66</v>
      </c>
      <c r="B81" s="51"/>
      <c r="C81" s="51"/>
      <c r="D81" s="51"/>
      <c r="E81" s="52"/>
      <c r="F81" s="56" t="s">
        <v>38</v>
      </c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8"/>
      <c r="AU81" s="38">
        <v>1777</v>
      </c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8">
        <v>1726</v>
      </c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40"/>
      <c r="BU81" s="38">
        <v>167</v>
      </c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40"/>
      <c r="CT81" s="38">
        <v>1946</v>
      </c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8">
        <v>1878</v>
      </c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40"/>
      <c r="DT81" s="38">
        <v>303</v>
      </c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40"/>
      <c r="ES81" s="38">
        <f t="shared" ref="ES81:ES144" si="1">DT81+BU81</f>
        <v>470</v>
      </c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40"/>
    </row>
    <row r="82" spans="1:161" s="13" customFormat="1" ht="18" customHeight="1" x14ac:dyDescent="0.2">
      <c r="A82" s="50">
        <v>67</v>
      </c>
      <c r="B82" s="51"/>
      <c r="C82" s="51"/>
      <c r="D82" s="51"/>
      <c r="E82" s="52"/>
      <c r="F82" s="56" t="s">
        <v>145</v>
      </c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8"/>
      <c r="AU82" s="38">
        <v>174</v>
      </c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8">
        <v>135</v>
      </c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40"/>
      <c r="BU82" s="38">
        <v>149</v>
      </c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40"/>
      <c r="CT82" s="38">
        <v>113</v>
      </c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8">
        <v>105</v>
      </c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40"/>
      <c r="DT82" s="38">
        <v>227</v>
      </c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40"/>
      <c r="ES82" s="38">
        <f t="shared" si="1"/>
        <v>376</v>
      </c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40"/>
    </row>
    <row r="83" spans="1:161" s="16" customFormat="1" ht="18" customHeight="1" x14ac:dyDescent="0.2">
      <c r="A83" s="50">
        <v>68</v>
      </c>
      <c r="B83" s="51"/>
      <c r="C83" s="51"/>
      <c r="D83" s="51"/>
      <c r="E83" s="52"/>
      <c r="F83" s="53" t="s">
        <v>39</v>
      </c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5"/>
      <c r="AU83" s="47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7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9"/>
      <c r="BU83" s="47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9"/>
      <c r="CT83" s="47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7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9"/>
      <c r="DT83" s="47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9"/>
      <c r="ES83" s="38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40"/>
    </row>
    <row r="84" spans="1:161" s="16" customFormat="1" ht="18" customHeight="1" x14ac:dyDescent="0.2">
      <c r="A84" s="50">
        <v>69</v>
      </c>
      <c r="B84" s="51"/>
      <c r="C84" s="51"/>
      <c r="D84" s="51"/>
      <c r="E84" s="52"/>
      <c r="F84" s="56" t="s">
        <v>40</v>
      </c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8"/>
      <c r="AU84" s="38">
        <v>2102</v>
      </c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8">
        <v>2040</v>
      </c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40"/>
      <c r="BU84" s="38">
        <v>826</v>
      </c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40"/>
      <c r="CT84" s="38">
        <v>2595</v>
      </c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8">
        <v>2496</v>
      </c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40"/>
      <c r="DT84" s="38">
        <v>3448</v>
      </c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40"/>
      <c r="ES84" s="38">
        <f t="shared" si="1"/>
        <v>4274</v>
      </c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40"/>
    </row>
    <row r="85" spans="1:161" s="13" customFormat="1" ht="18" customHeight="1" x14ac:dyDescent="0.2">
      <c r="A85" s="50">
        <v>70</v>
      </c>
      <c r="B85" s="51"/>
      <c r="C85" s="51"/>
      <c r="D85" s="51"/>
      <c r="E85" s="52"/>
      <c r="F85" s="56" t="s">
        <v>146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8"/>
      <c r="AU85" s="38">
        <v>34</v>
      </c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8">
        <v>32</v>
      </c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40"/>
      <c r="BU85" s="38">
        <v>54</v>
      </c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40"/>
      <c r="CT85" s="38">
        <v>108</v>
      </c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8">
        <v>14</v>
      </c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40"/>
      <c r="DT85" s="38">
        <v>0</v>
      </c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40"/>
      <c r="ES85" s="38">
        <f t="shared" si="1"/>
        <v>54</v>
      </c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40"/>
    </row>
    <row r="86" spans="1:161" s="13" customFormat="1" ht="18" customHeight="1" x14ac:dyDescent="0.2">
      <c r="A86" s="50">
        <v>71</v>
      </c>
      <c r="B86" s="51"/>
      <c r="C86" s="51"/>
      <c r="D86" s="51"/>
      <c r="E86" s="52"/>
      <c r="F86" s="56" t="s">
        <v>147</v>
      </c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8"/>
      <c r="AU86" s="38">
        <v>197</v>
      </c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8">
        <v>143</v>
      </c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40"/>
      <c r="BU86" s="38">
        <v>600</v>
      </c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40"/>
      <c r="CT86" s="38">
        <v>499</v>
      </c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8">
        <v>376</v>
      </c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40"/>
      <c r="DT86" s="38">
        <v>1718</v>
      </c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40"/>
      <c r="ES86" s="38">
        <f t="shared" si="1"/>
        <v>2318</v>
      </c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40"/>
    </row>
    <row r="87" spans="1:161" s="13" customFormat="1" ht="18" customHeight="1" x14ac:dyDescent="0.2">
      <c r="A87" s="50">
        <v>72</v>
      </c>
      <c r="B87" s="51"/>
      <c r="C87" s="51"/>
      <c r="D87" s="51"/>
      <c r="E87" s="52"/>
      <c r="F87" s="56" t="s">
        <v>148</v>
      </c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8"/>
      <c r="AU87" s="38">
        <v>35</v>
      </c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8">
        <v>34</v>
      </c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40"/>
      <c r="BU87" s="38">
        <v>74</v>
      </c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40"/>
      <c r="CT87" s="38">
        <v>183</v>
      </c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8">
        <v>175</v>
      </c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40"/>
      <c r="DT87" s="38">
        <v>877</v>
      </c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40"/>
      <c r="ES87" s="38">
        <f t="shared" si="1"/>
        <v>951</v>
      </c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40"/>
    </row>
    <row r="88" spans="1:161" s="16" customFormat="1" ht="18" customHeight="1" x14ac:dyDescent="0.2">
      <c r="A88" s="50">
        <v>73</v>
      </c>
      <c r="B88" s="51"/>
      <c r="C88" s="51"/>
      <c r="D88" s="51"/>
      <c r="E88" s="52"/>
      <c r="F88" s="53" t="s">
        <v>41</v>
      </c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5"/>
      <c r="AU88" s="47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7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9"/>
      <c r="BU88" s="47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9"/>
      <c r="CT88" s="47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7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9"/>
      <c r="DT88" s="47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9"/>
      <c r="ES88" s="38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40"/>
    </row>
    <row r="89" spans="1:161" s="16" customFormat="1" ht="18" customHeight="1" x14ac:dyDescent="0.2">
      <c r="A89" s="50">
        <v>74</v>
      </c>
      <c r="B89" s="51"/>
      <c r="C89" s="51"/>
      <c r="D89" s="51"/>
      <c r="E89" s="52"/>
      <c r="F89" s="56" t="s">
        <v>42</v>
      </c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8"/>
      <c r="AU89" s="38">
        <v>2425</v>
      </c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8">
        <v>2355</v>
      </c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40"/>
      <c r="BU89" s="38">
        <v>1481</v>
      </c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40"/>
      <c r="CT89" s="38">
        <v>2164</v>
      </c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8">
        <v>2075</v>
      </c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40"/>
      <c r="DT89" s="38">
        <v>3232</v>
      </c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40"/>
      <c r="ES89" s="38">
        <f t="shared" si="1"/>
        <v>4713</v>
      </c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40"/>
    </row>
    <row r="90" spans="1:161" s="16" customFormat="1" ht="18" customHeight="1" x14ac:dyDescent="0.2">
      <c r="A90" s="50">
        <v>75</v>
      </c>
      <c r="B90" s="51"/>
      <c r="C90" s="51"/>
      <c r="D90" s="51"/>
      <c r="E90" s="52"/>
      <c r="F90" s="56" t="s">
        <v>149</v>
      </c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8"/>
      <c r="AU90" s="38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8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40"/>
      <c r="BU90" s="38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40"/>
      <c r="CT90" s="38">
        <v>14</v>
      </c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8">
        <v>10</v>
      </c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40"/>
      <c r="DT90" s="38">
        <v>229</v>
      </c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40"/>
      <c r="ES90" s="38">
        <f t="shared" si="1"/>
        <v>229</v>
      </c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40"/>
    </row>
    <row r="91" spans="1:161" s="13" customFormat="1" ht="18" customHeight="1" x14ac:dyDescent="0.2">
      <c r="A91" s="50">
        <v>76</v>
      </c>
      <c r="B91" s="51"/>
      <c r="C91" s="51"/>
      <c r="D91" s="51"/>
      <c r="E91" s="52"/>
      <c r="F91" s="56" t="s">
        <v>150</v>
      </c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8"/>
      <c r="AU91" s="38">
        <v>196</v>
      </c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8">
        <v>177</v>
      </c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40"/>
      <c r="BU91" s="38">
        <v>491</v>
      </c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40"/>
      <c r="CT91" s="38">
        <v>348</v>
      </c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8">
        <v>320</v>
      </c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40"/>
      <c r="DT91" s="38">
        <v>894</v>
      </c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40"/>
      <c r="ES91" s="38">
        <f t="shared" si="1"/>
        <v>1385</v>
      </c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40"/>
    </row>
    <row r="92" spans="1:161" s="16" customFormat="1" ht="18" customHeight="1" x14ac:dyDescent="0.2">
      <c r="A92" s="50">
        <v>77</v>
      </c>
      <c r="B92" s="51"/>
      <c r="C92" s="51"/>
      <c r="D92" s="51"/>
      <c r="E92" s="52"/>
      <c r="F92" s="53" t="s">
        <v>43</v>
      </c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5"/>
      <c r="AU92" s="47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7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9"/>
      <c r="BU92" s="47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9"/>
      <c r="CT92" s="47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7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9"/>
      <c r="DT92" s="47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9"/>
      <c r="ES92" s="38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40"/>
    </row>
    <row r="93" spans="1:161" s="13" customFormat="1" ht="18" customHeight="1" x14ac:dyDescent="0.2">
      <c r="A93" s="50">
        <v>78</v>
      </c>
      <c r="B93" s="51"/>
      <c r="C93" s="51"/>
      <c r="D93" s="51"/>
      <c r="E93" s="52"/>
      <c r="F93" s="56" t="s">
        <v>44</v>
      </c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8"/>
      <c r="AU93" s="38">
        <v>574</v>
      </c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8">
        <v>418</v>
      </c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40"/>
      <c r="BU93" s="38">
        <v>1316</v>
      </c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40"/>
      <c r="CT93" s="38">
        <v>1475</v>
      </c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8">
        <v>1115</v>
      </c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40"/>
      <c r="DT93" s="38">
        <v>19376</v>
      </c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40"/>
      <c r="ES93" s="38">
        <f t="shared" si="1"/>
        <v>20692</v>
      </c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40"/>
    </row>
    <row r="94" spans="1:161" s="16" customFormat="1" ht="18" customHeight="1" x14ac:dyDescent="0.2">
      <c r="A94" s="50">
        <v>79</v>
      </c>
      <c r="B94" s="51"/>
      <c r="C94" s="51"/>
      <c r="D94" s="51"/>
      <c r="E94" s="52"/>
      <c r="F94" s="53" t="s">
        <v>85</v>
      </c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5"/>
      <c r="AU94" s="47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7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9"/>
      <c r="BU94" s="47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9"/>
      <c r="CT94" s="47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7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9"/>
      <c r="DT94" s="47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9"/>
      <c r="ES94" s="38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40"/>
    </row>
    <row r="95" spans="1:161" s="16" customFormat="1" ht="18" customHeight="1" x14ac:dyDescent="0.2">
      <c r="A95" s="50">
        <v>80</v>
      </c>
      <c r="B95" s="51"/>
      <c r="C95" s="51"/>
      <c r="D95" s="51"/>
      <c r="E95" s="52"/>
      <c r="F95" s="56" t="s">
        <v>86</v>
      </c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8"/>
      <c r="AU95" s="38">
        <v>1548</v>
      </c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8">
        <v>1500</v>
      </c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40"/>
      <c r="BU95" s="38">
        <v>236</v>
      </c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40"/>
      <c r="CT95" s="38">
        <v>1282</v>
      </c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8">
        <v>1240</v>
      </c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40"/>
      <c r="DT95" s="38">
        <v>696</v>
      </c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40"/>
      <c r="ES95" s="38">
        <f t="shared" si="1"/>
        <v>932</v>
      </c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40"/>
    </row>
    <row r="96" spans="1:161" s="13" customFormat="1" ht="18" customHeight="1" x14ac:dyDescent="0.2">
      <c r="A96" s="50">
        <v>81</v>
      </c>
      <c r="B96" s="51"/>
      <c r="C96" s="51"/>
      <c r="D96" s="51"/>
      <c r="E96" s="52"/>
      <c r="F96" s="56" t="s">
        <v>182</v>
      </c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8"/>
      <c r="AU96" s="38">
        <v>9</v>
      </c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8">
        <v>9</v>
      </c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40"/>
      <c r="BU96" s="38">
        <v>6</v>
      </c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8">
        <v>14</v>
      </c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8">
        <v>14</v>
      </c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40"/>
      <c r="DT96" s="38">
        <v>116</v>
      </c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40"/>
      <c r="ES96" s="38">
        <f t="shared" si="1"/>
        <v>122</v>
      </c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40"/>
    </row>
    <row r="97" spans="1:161" s="16" customFormat="1" ht="18" customHeight="1" x14ac:dyDescent="0.2">
      <c r="A97" s="50">
        <v>82</v>
      </c>
      <c r="B97" s="51"/>
      <c r="C97" s="51"/>
      <c r="D97" s="51"/>
      <c r="E97" s="52"/>
      <c r="F97" s="53" t="s">
        <v>87</v>
      </c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5"/>
      <c r="AU97" s="47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7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9"/>
      <c r="BU97" s="47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9"/>
      <c r="CT97" s="47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7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9"/>
      <c r="DT97" s="47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9"/>
      <c r="ES97" s="38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40"/>
    </row>
    <row r="98" spans="1:161" s="16" customFormat="1" ht="18" customHeight="1" x14ac:dyDescent="0.2">
      <c r="A98" s="50">
        <v>83</v>
      </c>
      <c r="B98" s="51"/>
      <c r="C98" s="51"/>
      <c r="D98" s="51"/>
      <c r="E98" s="52"/>
      <c r="F98" s="56" t="s">
        <v>88</v>
      </c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8"/>
      <c r="AU98" s="38">
        <v>1692</v>
      </c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8">
        <v>1639</v>
      </c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40"/>
      <c r="BU98" s="38">
        <v>133</v>
      </c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8">
        <v>855</v>
      </c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8">
        <v>798</v>
      </c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40"/>
      <c r="DT98" s="38">
        <v>178</v>
      </c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40"/>
      <c r="ES98" s="38">
        <f t="shared" si="1"/>
        <v>311</v>
      </c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40"/>
    </row>
    <row r="99" spans="1:161" s="13" customFormat="1" ht="18" customHeight="1" x14ac:dyDescent="0.2">
      <c r="A99" s="50">
        <v>84</v>
      </c>
      <c r="B99" s="51"/>
      <c r="C99" s="51"/>
      <c r="D99" s="51"/>
      <c r="E99" s="52"/>
      <c r="F99" s="56" t="s">
        <v>183</v>
      </c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8"/>
      <c r="AU99" s="38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8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40"/>
      <c r="BU99" s="38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40"/>
      <c r="CT99" s="38">
        <v>12</v>
      </c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8">
        <v>12</v>
      </c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40"/>
      <c r="DT99" s="38">
        <v>37</v>
      </c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40"/>
      <c r="ES99" s="38">
        <f t="shared" si="1"/>
        <v>37</v>
      </c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40"/>
    </row>
    <row r="100" spans="1:161" s="13" customFormat="1" ht="18" customHeight="1" x14ac:dyDescent="0.2">
      <c r="A100" s="50">
        <v>85</v>
      </c>
      <c r="B100" s="51"/>
      <c r="C100" s="51"/>
      <c r="D100" s="51"/>
      <c r="E100" s="52"/>
      <c r="F100" s="56" t="s">
        <v>184</v>
      </c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8"/>
      <c r="AU100" s="38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8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40"/>
      <c r="BU100" s="38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40"/>
      <c r="CT100" s="38">
        <v>12</v>
      </c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8">
        <v>12</v>
      </c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40"/>
      <c r="DT100" s="38">
        <v>29</v>
      </c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40"/>
      <c r="ES100" s="38">
        <f t="shared" si="1"/>
        <v>29</v>
      </c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40"/>
    </row>
    <row r="101" spans="1:161" s="13" customFormat="1" ht="18" customHeight="1" x14ac:dyDescent="0.2">
      <c r="A101" s="50">
        <v>86</v>
      </c>
      <c r="B101" s="51"/>
      <c r="C101" s="51"/>
      <c r="D101" s="51"/>
      <c r="E101" s="52"/>
      <c r="F101" s="56" t="s">
        <v>185</v>
      </c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8"/>
      <c r="AU101" s="38">
        <v>37</v>
      </c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8">
        <v>31</v>
      </c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40"/>
      <c r="BU101" s="38">
        <v>29</v>
      </c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40"/>
      <c r="CT101" s="38">
        <v>60</v>
      </c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8">
        <v>55</v>
      </c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40"/>
      <c r="DT101" s="38">
        <v>92</v>
      </c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40"/>
      <c r="ES101" s="38">
        <f t="shared" si="1"/>
        <v>121</v>
      </c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40"/>
    </row>
    <row r="102" spans="1:161" s="16" customFormat="1" ht="18" customHeight="1" x14ac:dyDescent="0.2">
      <c r="A102" s="50">
        <v>87</v>
      </c>
      <c r="B102" s="51"/>
      <c r="C102" s="51"/>
      <c r="D102" s="51"/>
      <c r="E102" s="52"/>
      <c r="F102" s="53" t="s">
        <v>90</v>
      </c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5"/>
      <c r="AU102" s="47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7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9"/>
      <c r="BU102" s="47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9"/>
      <c r="CT102" s="47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7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9"/>
      <c r="DT102" s="47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9"/>
      <c r="ES102" s="38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40"/>
    </row>
    <row r="103" spans="1:161" s="16" customFormat="1" ht="18" customHeight="1" x14ac:dyDescent="0.2">
      <c r="A103" s="50">
        <v>88</v>
      </c>
      <c r="B103" s="51"/>
      <c r="C103" s="51"/>
      <c r="D103" s="51"/>
      <c r="E103" s="52"/>
      <c r="F103" s="56" t="s">
        <v>106</v>
      </c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8"/>
      <c r="AU103" s="38">
        <v>2108</v>
      </c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8">
        <v>2047</v>
      </c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40"/>
      <c r="BU103" s="38">
        <v>59</v>
      </c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40"/>
      <c r="CT103" s="38">
        <v>1784</v>
      </c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8">
        <v>1722</v>
      </c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40"/>
      <c r="DT103" s="38">
        <v>114</v>
      </c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40"/>
      <c r="ES103" s="38">
        <f t="shared" si="1"/>
        <v>173</v>
      </c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40"/>
    </row>
    <row r="104" spans="1:161" s="13" customFormat="1" ht="18" customHeight="1" x14ac:dyDescent="0.2">
      <c r="A104" s="50">
        <v>89</v>
      </c>
      <c r="B104" s="51"/>
      <c r="C104" s="51"/>
      <c r="D104" s="51"/>
      <c r="E104" s="52"/>
      <c r="F104" s="56" t="s">
        <v>152</v>
      </c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8"/>
      <c r="AU104" s="38">
        <v>4</v>
      </c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8">
        <v>4</v>
      </c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40"/>
      <c r="BU104" s="38">
        <v>6</v>
      </c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40"/>
      <c r="CT104" s="38">
        <v>35</v>
      </c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8">
        <v>35</v>
      </c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40"/>
      <c r="DT104" s="38">
        <v>139</v>
      </c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40"/>
      <c r="ES104" s="38">
        <f t="shared" si="1"/>
        <v>145</v>
      </c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40"/>
    </row>
    <row r="105" spans="1:161" s="13" customFormat="1" ht="18" customHeight="1" x14ac:dyDescent="0.2">
      <c r="A105" s="50">
        <v>90</v>
      </c>
      <c r="B105" s="51"/>
      <c r="C105" s="51"/>
      <c r="D105" s="51"/>
      <c r="E105" s="52"/>
      <c r="F105" s="56" t="s">
        <v>91</v>
      </c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8"/>
      <c r="AU105" s="38">
        <v>242</v>
      </c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8">
        <v>226</v>
      </c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40"/>
      <c r="BU105" s="38">
        <v>273</v>
      </c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40"/>
      <c r="CT105" s="38">
        <v>272</v>
      </c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8">
        <v>250</v>
      </c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40"/>
      <c r="DT105" s="38">
        <v>407</v>
      </c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40"/>
      <c r="ES105" s="38">
        <f t="shared" si="1"/>
        <v>680</v>
      </c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40"/>
    </row>
    <row r="106" spans="1:161" s="16" customFormat="1" ht="18" customHeight="1" x14ac:dyDescent="0.2">
      <c r="A106" s="50">
        <v>91</v>
      </c>
      <c r="B106" s="51"/>
      <c r="C106" s="51"/>
      <c r="D106" s="51"/>
      <c r="E106" s="52"/>
      <c r="F106" s="53" t="s">
        <v>45</v>
      </c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5"/>
      <c r="AU106" s="47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7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9"/>
      <c r="BU106" s="47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9"/>
      <c r="CT106" s="47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7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9"/>
      <c r="DT106" s="47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9"/>
      <c r="ES106" s="38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40"/>
    </row>
    <row r="107" spans="1:161" s="16" customFormat="1" ht="18" customHeight="1" x14ac:dyDescent="0.2">
      <c r="A107" s="50">
        <v>92</v>
      </c>
      <c r="B107" s="51"/>
      <c r="C107" s="51"/>
      <c r="D107" s="51"/>
      <c r="E107" s="52"/>
      <c r="F107" s="56" t="s">
        <v>46</v>
      </c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8"/>
      <c r="AU107" s="38">
        <v>3272</v>
      </c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8">
        <v>3166</v>
      </c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40"/>
      <c r="BU107" s="38">
        <v>783</v>
      </c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40"/>
      <c r="CT107" s="38">
        <v>3334</v>
      </c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8">
        <v>3206</v>
      </c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40"/>
      <c r="DT107" s="38">
        <v>1172</v>
      </c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40"/>
      <c r="ES107" s="38">
        <f t="shared" si="1"/>
        <v>1955</v>
      </c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40"/>
    </row>
    <row r="108" spans="1:161" s="13" customFormat="1" ht="18" customHeight="1" x14ac:dyDescent="0.2">
      <c r="A108" s="50">
        <v>93</v>
      </c>
      <c r="B108" s="51"/>
      <c r="C108" s="51"/>
      <c r="D108" s="51"/>
      <c r="E108" s="52"/>
      <c r="F108" s="56" t="s">
        <v>186</v>
      </c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8"/>
      <c r="AU108" s="38">
        <v>192</v>
      </c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8">
        <v>101</v>
      </c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40"/>
      <c r="BU108" s="38">
        <v>129</v>
      </c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40"/>
      <c r="CT108" s="38">
        <v>243</v>
      </c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8">
        <v>148</v>
      </c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40"/>
      <c r="DT108" s="38">
        <v>412</v>
      </c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40"/>
      <c r="ES108" s="38">
        <f t="shared" si="1"/>
        <v>541</v>
      </c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40"/>
    </row>
    <row r="109" spans="1:161" s="13" customFormat="1" ht="18" customHeight="1" x14ac:dyDescent="0.2">
      <c r="A109" s="50">
        <v>94</v>
      </c>
      <c r="B109" s="51"/>
      <c r="C109" s="51"/>
      <c r="D109" s="51"/>
      <c r="E109" s="52"/>
      <c r="F109" s="56" t="s">
        <v>47</v>
      </c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8"/>
      <c r="AU109" s="38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8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40"/>
      <c r="BU109" s="38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40"/>
      <c r="CT109" s="38">
        <v>145</v>
      </c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8">
        <v>113</v>
      </c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40"/>
      <c r="DT109" s="38">
        <v>123</v>
      </c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40"/>
      <c r="ES109" s="38">
        <f t="shared" si="1"/>
        <v>123</v>
      </c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40"/>
    </row>
    <row r="110" spans="1:161" s="16" customFormat="1" ht="18" customHeight="1" x14ac:dyDescent="0.2">
      <c r="A110" s="50">
        <v>95</v>
      </c>
      <c r="B110" s="51"/>
      <c r="C110" s="51"/>
      <c r="D110" s="51"/>
      <c r="E110" s="52"/>
      <c r="F110" s="53" t="s">
        <v>48</v>
      </c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5"/>
      <c r="AU110" s="47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7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9"/>
      <c r="BU110" s="47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9"/>
      <c r="CT110" s="47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7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9"/>
      <c r="DT110" s="47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9"/>
      <c r="ES110" s="38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40"/>
    </row>
    <row r="111" spans="1:161" s="16" customFormat="1" ht="18" customHeight="1" x14ac:dyDescent="0.2">
      <c r="A111" s="50">
        <v>96</v>
      </c>
      <c r="B111" s="51"/>
      <c r="C111" s="51"/>
      <c r="D111" s="51"/>
      <c r="E111" s="52"/>
      <c r="F111" s="56" t="s">
        <v>49</v>
      </c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8"/>
      <c r="AU111" s="38">
        <v>1949</v>
      </c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8">
        <v>1890</v>
      </c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40"/>
      <c r="BU111" s="38">
        <v>249</v>
      </c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40"/>
      <c r="CT111" s="38">
        <v>2118</v>
      </c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8">
        <v>2032</v>
      </c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40"/>
      <c r="DT111" s="38">
        <v>550</v>
      </c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40"/>
      <c r="ES111" s="38">
        <f t="shared" si="1"/>
        <v>799</v>
      </c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40"/>
    </row>
    <row r="112" spans="1:161" s="13" customFormat="1" ht="18" customHeight="1" x14ac:dyDescent="0.2">
      <c r="A112" s="50">
        <v>97</v>
      </c>
      <c r="B112" s="51"/>
      <c r="C112" s="51"/>
      <c r="D112" s="51"/>
      <c r="E112" s="52"/>
      <c r="F112" s="56" t="s">
        <v>50</v>
      </c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8"/>
      <c r="AU112" s="38">
        <v>105</v>
      </c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8">
        <v>98</v>
      </c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40"/>
      <c r="BU112" s="38">
        <v>126</v>
      </c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40"/>
      <c r="CT112" s="38">
        <v>163</v>
      </c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8">
        <v>135</v>
      </c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40"/>
      <c r="DT112" s="38">
        <v>320</v>
      </c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40"/>
      <c r="ES112" s="38">
        <f t="shared" si="1"/>
        <v>446</v>
      </c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40"/>
    </row>
    <row r="113" spans="1:161" s="13" customFormat="1" ht="18" customHeight="1" x14ac:dyDescent="0.2">
      <c r="A113" s="50">
        <v>98</v>
      </c>
      <c r="B113" s="51"/>
      <c r="C113" s="51"/>
      <c r="D113" s="51"/>
      <c r="E113" s="52"/>
      <c r="F113" s="56" t="s">
        <v>187</v>
      </c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8"/>
      <c r="AU113" s="38">
        <v>12</v>
      </c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8">
        <v>12</v>
      </c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40"/>
      <c r="BU113" s="38">
        <v>9</v>
      </c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40"/>
      <c r="CT113" s="38">
        <v>75</v>
      </c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8">
        <v>75</v>
      </c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40"/>
      <c r="DT113" s="38">
        <v>213</v>
      </c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40"/>
      <c r="ES113" s="38">
        <f t="shared" si="1"/>
        <v>222</v>
      </c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40"/>
    </row>
    <row r="114" spans="1:161" s="13" customFormat="1" ht="18" customHeight="1" x14ac:dyDescent="0.2">
      <c r="A114" s="50">
        <v>99</v>
      </c>
      <c r="B114" s="51"/>
      <c r="C114" s="51"/>
      <c r="D114" s="51"/>
      <c r="E114" s="52"/>
      <c r="F114" s="56" t="s">
        <v>52</v>
      </c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8"/>
      <c r="AU114" s="38">
        <v>27</v>
      </c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8">
        <v>14</v>
      </c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40"/>
      <c r="BU114" s="38">
        <v>12</v>
      </c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40"/>
      <c r="CT114" s="38">
        <v>108</v>
      </c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8">
        <v>106</v>
      </c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40"/>
      <c r="DT114" s="38">
        <v>73</v>
      </c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40"/>
      <c r="ES114" s="38">
        <f t="shared" si="1"/>
        <v>85</v>
      </c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40"/>
    </row>
    <row r="115" spans="1:161" s="16" customFormat="1" ht="18" customHeight="1" x14ac:dyDescent="0.2">
      <c r="A115" s="50">
        <v>100</v>
      </c>
      <c r="B115" s="51"/>
      <c r="C115" s="51"/>
      <c r="D115" s="51"/>
      <c r="E115" s="52"/>
      <c r="F115" s="53" t="s">
        <v>53</v>
      </c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5"/>
      <c r="AU115" s="47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7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9"/>
      <c r="BU115" s="47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9"/>
      <c r="CT115" s="47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7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9"/>
      <c r="DT115" s="47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9"/>
      <c r="ES115" s="38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40"/>
    </row>
    <row r="116" spans="1:161" s="13" customFormat="1" ht="18" customHeight="1" x14ac:dyDescent="0.2">
      <c r="A116" s="50">
        <v>101</v>
      </c>
      <c r="B116" s="51"/>
      <c r="C116" s="51"/>
      <c r="D116" s="51"/>
      <c r="E116" s="52"/>
      <c r="F116" s="56" t="s">
        <v>54</v>
      </c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8"/>
      <c r="AU116" s="38">
        <v>1772</v>
      </c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8">
        <v>1719</v>
      </c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40"/>
      <c r="BU116" s="38">
        <v>441</v>
      </c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40"/>
      <c r="CT116" s="38">
        <v>1179</v>
      </c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8">
        <v>1136</v>
      </c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40"/>
      <c r="DT116" s="38">
        <v>807</v>
      </c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40"/>
      <c r="ES116" s="38">
        <f t="shared" si="1"/>
        <v>1248</v>
      </c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40"/>
    </row>
    <row r="117" spans="1:161" s="16" customFormat="1" ht="18" customHeight="1" x14ac:dyDescent="0.2">
      <c r="A117" s="50">
        <v>102</v>
      </c>
      <c r="B117" s="51"/>
      <c r="C117" s="51"/>
      <c r="D117" s="51"/>
      <c r="E117" s="52"/>
      <c r="F117" s="53" t="s">
        <v>55</v>
      </c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5"/>
      <c r="AU117" s="47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7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9"/>
      <c r="BU117" s="47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9"/>
      <c r="CT117" s="47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7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9"/>
      <c r="DT117" s="47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9"/>
      <c r="ES117" s="38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40"/>
    </row>
    <row r="118" spans="1:161" s="16" customFormat="1" ht="18" customHeight="1" x14ac:dyDescent="0.2">
      <c r="A118" s="50">
        <v>103</v>
      </c>
      <c r="B118" s="51"/>
      <c r="C118" s="51"/>
      <c r="D118" s="51"/>
      <c r="E118" s="52"/>
      <c r="F118" s="56" t="s">
        <v>56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8"/>
      <c r="AU118" s="38">
        <v>1370</v>
      </c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8">
        <v>1324</v>
      </c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40"/>
      <c r="BU118" s="38">
        <v>12</v>
      </c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40"/>
      <c r="CT118" s="38">
        <v>1425</v>
      </c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8">
        <v>1372</v>
      </c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40"/>
      <c r="DT118" s="38">
        <v>54</v>
      </c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40"/>
      <c r="ES118" s="38">
        <f t="shared" si="1"/>
        <v>66</v>
      </c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40"/>
    </row>
    <row r="119" spans="1:161" s="13" customFormat="1" ht="18" customHeight="1" x14ac:dyDescent="0.2">
      <c r="A119" s="50">
        <v>104</v>
      </c>
      <c r="B119" s="51"/>
      <c r="C119" s="51"/>
      <c r="D119" s="51"/>
      <c r="E119" s="52"/>
      <c r="F119" s="56" t="s">
        <v>25</v>
      </c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8"/>
      <c r="AU119" s="38">
        <v>12</v>
      </c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8">
        <v>12</v>
      </c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40"/>
      <c r="BU119" s="38">
        <v>29</v>
      </c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40"/>
      <c r="CT119" s="38">
        <v>32</v>
      </c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8">
        <v>32</v>
      </c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40"/>
      <c r="DT119" s="38">
        <v>33</v>
      </c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40"/>
      <c r="ES119" s="38">
        <f t="shared" si="1"/>
        <v>62</v>
      </c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40"/>
    </row>
    <row r="120" spans="1:161" s="13" customFormat="1" ht="18" customHeight="1" x14ac:dyDescent="0.2">
      <c r="A120" s="50">
        <v>105</v>
      </c>
      <c r="B120" s="51"/>
      <c r="C120" s="51"/>
      <c r="D120" s="51"/>
      <c r="E120" s="52"/>
      <c r="F120" s="56" t="s">
        <v>57</v>
      </c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8"/>
      <c r="AU120" s="38">
        <v>280</v>
      </c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8">
        <v>270</v>
      </c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40"/>
      <c r="BU120" s="38">
        <v>570</v>
      </c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40"/>
      <c r="CT120" s="38">
        <v>539</v>
      </c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8">
        <v>520</v>
      </c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40"/>
      <c r="DT120" s="38">
        <v>896</v>
      </c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40"/>
      <c r="ES120" s="38">
        <f>DT120+BU120</f>
        <v>1466</v>
      </c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40"/>
    </row>
    <row r="121" spans="1:161" s="16" customFormat="1" ht="18" customHeight="1" x14ac:dyDescent="0.2">
      <c r="A121" s="50">
        <v>106</v>
      </c>
      <c r="B121" s="51"/>
      <c r="C121" s="51"/>
      <c r="D121" s="51"/>
      <c r="E121" s="52"/>
      <c r="F121" s="56" t="s">
        <v>188</v>
      </c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8"/>
      <c r="AU121" s="38">
        <v>4</v>
      </c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8">
        <v>4</v>
      </c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40"/>
      <c r="BU121" s="38">
        <v>3</v>
      </c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40"/>
      <c r="CT121" s="38">
        <v>0</v>
      </c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8">
        <v>0</v>
      </c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40"/>
      <c r="DT121" s="38">
        <v>0</v>
      </c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40"/>
      <c r="ES121" s="38">
        <f>DT121+BU121</f>
        <v>3</v>
      </c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40"/>
    </row>
    <row r="122" spans="1:161" s="13" customFormat="1" ht="18" customHeight="1" x14ac:dyDescent="0.2">
      <c r="A122" s="50">
        <v>107</v>
      </c>
      <c r="B122" s="51"/>
      <c r="C122" s="51"/>
      <c r="D122" s="51"/>
      <c r="E122" s="52"/>
      <c r="F122" s="53" t="s">
        <v>153</v>
      </c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5"/>
      <c r="AU122" s="38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8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40"/>
      <c r="BU122" s="38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40"/>
      <c r="CT122" s="38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8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40"/>
      <c r="DT122" s="38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40"/>
      <c r="ES122" s="38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40"/>
    </row>
    <row r="123" spans="1:161" s="16" customFormat="1" ht="18" customHeight="1" x14ac:dyDescent="0.2">
      <c r="A123" s="50">
        <v>108</v>
      </c>
      <c r="B123" s="51"/>
      <c r="C123" s="51"/>
      <c r="D123" s="51"/>
      <c r="E123" s="52"/>
      <c r="F123" s="56" t="s">
        <v>154</v>
      </c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8"/>
      <c r="AU123" s="38">
        <v>367</v>
      </c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8">
        <v>329</v>
      </c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40"/>
      <c r="BU123" s="38">
        <v>815</v>
      </c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40"/>
      <c r="CT123" s="38">
        <v>562</v>
      </c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8">
        <v>455</v>
      </c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40"/>
      <c r="DT123" s="38">
        <v>2219</v>
      </c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40"/>
      <c r="ES123" s="38">
        <f t="shared" si="1"/>
        <v>3034</v>
      </c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40"/>
    </row>
    <row r="124" spans="1:161" s="16" customFormat="1" ht="18" customHeight="1" x14ac:dyDescent="0.2">
      <c r="A124" s="50">
        <v>109</v>
      </c>
      <c r="B124" s="51"/>
      <c r="C124" s="51"/>
      <c r="D124" s="51"/>
      <c r="E124" s="52"/>
      <c r="F124" s="53" t="s">
        <v>189</v>
      </c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5"/>
      <c r="AU124" s="47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7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9"/>
      <c r="BU124" s="47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9"/>
      <c r="CT124" s="47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7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9"/>
      <c r="DT124" s="47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9"/>
      <c r="ES124" s="38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40"/>
    </row>
    <row r="125" spans="1:161" s="13" customFormat="1" ht="18" customHeight="1" x14ac:dyDescent="0.2">
      <c r="A125" s="50">
        <v>110</v>
      </c>
      <c r="B125" s="51"/>
      <c r="C125" s="51"/>
      <c r="D125" s="51"/>
      <c r="E125" s="52"/>
      <c r="F125" s="56" t="s">
        <v>190</v>
      </c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8"/>
      <c r="AU125" s="38">
        <v>1724</v>
      </c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8">
        <v>1669</v>
      </c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40"/>
      <c r="BU125" s="38">
        <v>36</v>
      </c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40"/>
      <c r="CT125" s="38">
        <v>839</v>
      </c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8">
        <v>802</v>
      </c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40"/>
      <c r="DT125" s="38">
        <v>94</v>
      </c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40"/>
      <c r="ES125" s="38">
        <f t="shared" si="1"/>
        <v>130</v>
      </c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40"/>
    </row>
    <row r="126" spans="1:161" s="13" customFormat="1" ht="18" customHeight="1" x14ac:dyDescent="0.2">
      <c r="A126" s="50">
        <v>111</v>
      </c>
      <c r="B126" s="51"/>
      <c r="C126" s="51"/>
      <c r="D126" s="51"/>
      <c r="E126" s="52"/>
      <c r="F126" s="56" t="s">
        <v>191</v>
      </c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8"/>
      <c r="AU126" s="38">
        <v>99</v>
      </c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8">
        <v>90</v>
      </c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40"/>
      <c r="BU126" s="38">
        <v>34</v>
      </c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40"/>
      <c r="CT126" s="38">
        <v>187</v>
      </c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8">
        <v>187</v>
      </c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40"/>
      <c r="DT126" s="38">
        <v>130</v>
      </c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40"/>
      <c r="ES126" s="38">
        <f t="shared" si="1"/>
        <v>164</v>
      </c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40"/>
    </row>
    <row r="127" spans="1:161" s="13" customFormat="1" ht="18" customHeight="1" x14ac:dyDescent="0.2">
      <c r="A127" s="50">
        <v>112</v>
      </c>
      <c r="B127" s="51"/>
      <c r="C127" s="51"/>
      <c r="D127" s="51"/>
      <c r="E127" s="52"/>
      <c r="F127" s="56" t="s">
        <v>192</v>
      </c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8"/>
      <c r="AU127" s="38">
        <v>278</v>
      </c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8">
        <v>250</v>
      </c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40"/>
      <c r="BU127" s="38">
        <v>115</v>
      </c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40"/>
      <c r="CT127" s="38">
        <v>450</v>
      </c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8">
        <v>450</v>
      </c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40"/>
      <c r="DT127" s="38">
        <v>347</v>
      </c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40"/>
      <c r="ES127" s="38">
        <f t="shared" si="1"/>
        <v>462</v>
      </c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40"/>
    </row>
    <row r="128" spans="1:161" s="16" customFormat="1" ht="18" customHeight="1" x14ac:dyDescent="0.2">
      <c r="A128" s="50">
        <v>113</v>
      </c>
      <c r="B128" s="51"/>
      <c r="C128" s="51"/>
      <c r="D128" s="51"/>
      <c r="E128" s="52"/>
      <c r="F128" s="56" t="s">
        <v>193</v>
      </c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8"/>
      <c r="AU128" s="38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8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40"/>
      <c r="BU128" s="38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40"/>
      <c r="CT128" s="38">
        <v>14</v>
      </c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8">
        <v>12</v>
      </c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40"/>
      <c r="DT128" s="38">
        <v>22</v>
      </c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40"/>
      <c r="ES128" s="38">
        <f t="shared" si="1"/>
        <v>22</v>
      </c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40"/>
    </row>
    <row r="129" spans="1:161" s="16" customFormat="1" ht="18" customHeight="1" x14ac:dyDescent="0.2">
      <c r="A129" s="50">
        <v>114</v>
      </c>
      <c r="B129" s="51"/>
      <c r="C129" s="51"/>
      <c r="D129" s="51"/>
      <c r="E129" s="52"/>
      <c r="F129" s="53" t="s">
        <v>58</v>
      </c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5"/>
      <c r="AU129" s="47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7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9"/>
      <c r="BU129" s="47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9"/>
      <c r="CT129" s="47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7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9"/>
      <c r="DT129" s="47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9"/>
      <c r="ES129" s="38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40"/>
    </row>
    <row r="130" spans="1:161" s="13" customFormat="1" ht="18" customHeight="1" x14ac:dyDescent="0.2">
      <c r="A130" s="50">
        <v>115</v>
      </c>
      <c r="B130" s="51"/>
      <c r="C130" s="51"/>
      <c r="D130" s="51"/>
      <c r="E130" s="52"/>
      <c r="F130" s="56" t="s">
        <v>155</v>
      </c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8"/>
      <c r="AU130" s="38">
        <v>2963</v>
      </c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8">
        <v>2869</v>
      </c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40"/>
      <c r="BU130" s="38">
        <v>1937</v>
      </c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40"/>
      <c r="CT130" s="38">
        <v>2478</v>
      </c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8">
        <v>2392</v>
      </c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40"/>
      <c r="DT130" s="38">
        <v>3678</v>
      </c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40"/>
      <c r="ES130" s="38">
        <f t="shared" si="1"/>
        <v>5615</v>
      </c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40"/>
    </row>
    <row r="131" spans="1:161" s="13" customFormat="1" ht="18" customHeight="1" x14ac:dyDescent="0.2">
      <c r="A131" s="50">
        <v>116</v>
      </c>
      <c r="B131" s="51"/>
      <c r="C131" s="51"/>
      <c r="D131" s="51"/>
      <c r="E131" s="52"/>
      <c r="F131" s="56" t="s">
        <v>194</v>
      </c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8"/>
      <c r="AU131" s="38">
        <v>3</v>
      </c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8">
        <v>3</v>
      </c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40"/>
      <c r="BU131" s="38">
        <v>7</v>
      </c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40"/>
      <c r="CT131" s="38">
        <v>10</v>
      </c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8">
        <v>6</v>
      </c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40"/>
      <c r="DT131" s="38">
        <v>115</v>
      </c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40"/>
      <c r="ES131" s="38">
        <f t="shared" si="1"/>
        <v>122</v>
      </c>
      <c r="ET131" s="39"/>
      <c r="EU131" s="39"/>
      <c r="EV131" s="39"/>
      <c r="EW131" s="39"/>
      <c r="EX131" s="39"/>
      <c r="EY131" s="39"/>
      <c r="EZ131" s="39"/>
      <c r="FA131" s="39"/>
      <c r="FB131" s="39"/>
      <c r="FC131" s="39"/>
      <c r="FD131" s="39"/>
      <c r="FE131" s="40"/>
    </row>
    <row r="132" spans="1:161" s="13" customFormat="1" ht="18" customHeight="1" x14ac:dyDescent="0.2">
      <c r="A132" s="50">
        <v>117</v>
      </c>
      <c r="B132" s="51"/>
      <c r="C132" s="51"/>
      <c r="D132" s="51"/>
      <c r="E132" s="52"/>
      <c r="F132" s="56" t="s">
        <v>195</v>
      </c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8"/>
      <c r="AU132" s="38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8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40"/>
      <c r="BU132" s="38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40"/>
      <c r="CT132" s="38">
        <v>12</v>
      </c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8">
        <v>12</v>
      </c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40"/>
      <c r="DT132" s="38">
        <v>37</v>
      </c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/>
      <c r="EL132" s="39"/>
      <c r="EM132" s="39"/>
      <c r="EN132" s="39"/>
      <c r="EO132" s="39"/>
      <c r="EP132" s="39"/>
      <c r="EQ132" s="39"/>
      <c r="ER132" s="40"/>
      <c r="ES132" s="38">
        <f t="shared" si="1"/>
        <v>37</v>
      </c>
      <c r="ET132" s="39"/>
      <c r="EU132" s="39"/>
      <c r="EV132" s="39"/>
      <c r="EW132" s="39"/>
      <c r="EX132" s="39"/>
      <c r="EY132" s="39"/>
      <c r="EZ132" s="39"/>
      <c r="FA132" s="39"/>
      <c r="FB132" s="39"/>
      <c r="FC132" s="39"/>
      <c r="FD132" s="39"/>
      <c r="FE132" s="40"/>
    </row>
    <row r="133" spans="1:161" s="13" customFormat="1" ht="18" customHeight="1" x14ac:dyDescent="0.2">
      <c r="A133" s="50">
        <v>118</v>
      </c>
      <c r="B133" s="51"/>
      <c r="C133" s="51"/>
      <c r="D133" s="51"/>
      <c r="E133" s="52"/>
      <c r="F133" s="56" t="s">
        <v>196</v>
      </c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8"/>
      <c r="AU133" s="38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8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40"/>
      <c r="BU133" s="38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40"/>
      <c r="CT133" s="38">
        <v>12</v>
      </c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8">
        <v>12</v>
      </c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40"/>
      <c r="DT133" s="38">
        <v>29</v>
      </c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40"/>
      <c r="ES133" s="38">
        <f t="shared" si="1"/>
        <v>29</v>
      </c>
      <c r="ET133" s="39"/>
      <c r="EU133" s="39"/>
      <c r="EV133" s="39"/>
      <c r="EW133" s="39"/>
      <c r="EX133" s="39"/>
      <c r="EY133" s="39"/>
      <c r="EZ133" s="39"/>
      <c r="FA133" s="39"/>
      <c r="FB133" s="39"/>
      <c r="FC133" s="39"/>
      <c r="FD133" s="39"/>
      <c r="FE133" s="40"/>
    </row>
    <row r="134" spans="1:161" s="13" customFormat="1" ht="18" customHeight="1" x14ac:dyDescent="0.2">
      <c r="A134" s="50">
        <v>119</v>
      </c>
      <c r="B134" s="51"/>
      <c r="C134" s="51"/>
      <c r="D134" s="51"/>
      <c r="E134" s="52"/>
      <c r="F134" s="56" t="s">
        <v>156</v>
      </c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8"/>
      <c r="AU134" s="38">
        <v>181</v>
      </c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8">
        <v>177</v>
      </c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40"/>
      <c r="BU134" s="38">
        <v>516</v>
      </c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40"/>
      <c r="CT134" s="38">
        <v>343</v>
      </c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8">
        <v>291</v>
      </c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40"/>
      <c r="DT134" s="38">
        <v>1177</v>
      </c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40"/>
      <c r="ES134" s="38">
        <f t="shared" si="1"/>
        <v>1693</v>
      </c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40"/>
    </row>
    <row r="135" spans="1:161" s="13" customFormat="1" ht="18" customHeight="1" x14ac:dyDescent="0.2">
      <c r="A135" s="50">
        <v>120</v>
      </c>
      <c r="B135" s="51"/>
      <c r="C135" s="51"/>
      <c r="D135" s="51"/>
      <c r="E135" s="52"/>
      <c r="F135" s="56" t="s">
        <v>197</v>
      </c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8"/>
      <c r="AU135" s="38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8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40"/>
      <c r="BU135" s="38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40"/>
      <c r="CT135" s="38">
        <v>24</v>
      </c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8">
        <v>24</v>
      </c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40"/>
      <c r="DT135" s="38">
        <v>24</v>
      </c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EO135" s="39"/>
      <c r="EP135" s="39"/>
      <c r="EQ135" s="39"/>
      <c r="ER135" s="40"/>
      <c r="ES135" s="38">
        <f t="shared" si="1"/>
        <v>24</v>
      </c>
      <c r="ET135" s="39"/>
      <c r="EU135" s="39"/>
      <c r="EV135" s="39"/>
      <c r="EW135" s="39"/>
      <c r="EX135" s="39"/>
      <c r="EY135" s="39"/>
      <c r="EZ135" s="39"/>
      <c r="FA135" s="39"/>
      <c r="FB135" s="39"/>
      <c r="FC135" s="39"/>
      <c r="FD135" s="39"/>
      <c r="FE135" s="40"/>
    </row>
    <row r="136" spans="1:161" s="16" customFormat="1" ht="18" customHeight="1" x14ac:dyDescent="0.2">
      <c r="A136" s="50">
        <v>121</v>
      </c>
      <c r="B136" s="51"/>
      <c r="C136" s="51"/>
      <c r="D136" s="51"/>
      <c r="E136" s="52"/>
      <c r="F136" s="56" t="s">
        <v>59</v>
      </c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8"/>
      <c r="AU136" s="38">
        <v>49</v>
      </c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8">
        <v>46</v>
      </c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40"/>
      <c r="BU136" s="38">
        <v>129</v>
      </c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40"/>
      <c r="CT136" s="38">
        <v>168</v>
      </c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8">
        <v>69</v>
      </c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40"/>
      <c r="DT136" s="38">
        <v>387</v>
      </c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40"/>
      <c r="ES136" s="38">
        <f t="shared" si="1"/>
        <v>516</v>
      </c>
      <c r="ET136" s="39"/>
      <c r="EU136" s="39"/>
      <c r="EV136" s="39"/>
      <c r="EW136" s="39"/>
      <c r="EX136" s="39"/>
      <c r="EY136" s="39"/>
      <c r="EZ136" s="39"/>
      <c r="FA136" s="39"/>
      <c r="FB136" s="39"/>
      <c r="FC136" s="39"/>
      <c r="FD136" s="39"/>
      <c r="FE136" s="40"/>
    </row>
    <row r="137" spans="1:161" s="13" customFormat="1" ht="18" customHeight="1" x14ac:dyDescent="0.2">
      <c r="A137" s="50">
        <v>122</v>
      </c>
      <c r="B137" s="51"/>
      <c r="C137" s="51"/>
      <c r="D137" s="51"/>
      <c r="E137" s="52"/>
      <c r="F137" s="53" t="s">
        <v>118</v>
      </c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5"/>
      <c r="AU137" s="38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8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40"/>
      <c r="BU137" s="38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40"/>
      <c r="CT137" s="38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8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40"/>
      <c r="DT137" s="38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40"/>
      <c r="ES137" s="38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40"/>
    </row>
    <row r="138" spans="1:161" s="13" customFormat="1" ht="18" customHeight="1" x14ac:dyDescent="0.2">
      <c r="A138" s="50">
        <v>123</v>
      </c>
      <c r="B138" s="51"/>
      <c r="C138" s="51"/>
      <c r="D138" s="51"/>
      <c r="E138" s="52"/>
      <c r="F138" s="56" t="s">
        <v>157</v>
      </c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8"/>
      <c r="AU138" s="38">
        <v>1469</v>
      </c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8">
        <v>1423</v>
      </c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40"/>
      <c r="BU138" s="38">
        <v>121</v>
      </c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40"/>
      <c r="CT138" s="38">
        <v>1256</v>
      </c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8">
        <v>1217</v>
      </c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40"/>
      <c r="DT138" s="38">
        <v>349</v>
      </c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40"/>
      <c r="ES138" s="38">
        <f t="shared" si="1"/>
        <v>470</v>
      </c>
      <c r="ET138" s="39"/>
      <c r="EU138" s="39"/>
      <c r="EV138" s="39"/>
      <c r="EW138" s="39"/>
      <c r="EX138" s="39"/>
      <c r="EY138" s="39"/>
      <c r="EZ138" s="39"/>
      <c r="FA138" s="39"/>
      <c r="FB138" s="39"/>
      <c r="FC138" s="39"/>
      <c r="FD138" s="39"/>
      <c r="FE138" s="40"/>
    </row>
    <row r="139" spans="1:161" s="16" customFormat="1" ht="18" customHeight="1" x14ac:dyDescent="0.2">
      <c r="A139" s="50">
        <v>124</v>
      </c>
      <c r="B139" s="51"/>
      <c r="C139" s="51"/>
      <c r="D139" s="51"/>
      <c r="E139" s="52"/>
      <c r="F139" s="56" t="s">
        <v>158</v>
      </c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8"/>
      <c r="AU139" s="38">
        <v>42</v>
      </c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8">
        <v>42</v>
      </c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40"/>
      <c r="BU139" s="38">
        <v>120</v>
      </c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40"/>
      <c r="CT139" s="38">
        <v>276</v>
      </c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8">
        <v>265</v>
      </c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40"/>
      <c r="DT139" s="38">
        <v>993</v>
      </c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40"/>
      <c r="ES139" s="38">
        <f t="shared" si="1"/>
        <v>1113</v>
      </c>
      <c r="ET139" s="39"/>
      <c r="EU139" s="39"/>
      <c r="EV139" s="39"/>
      <c r="EW139" s="39"/>
      <c r="EX139" s="39"/>
      <c r="EY139" s="39"/>
      <c r="EZ139" s="39"/>
      <c r="FA139" s="39"/>
      <c r="FB139" s="39"/>
      <c r="FC139" s="39"/>
      <c r="FD139" s="39"/>
      <c r="FE139" s="40"/>
    </row>
    <row r="140" spans="1:161" s="16" customFormat="1" ht="18" customHeight="1" x14ac:dyDescent="0.2">
      <c r="A140" s="50">
        <v>125</v>
      </c>
      <c r="B140" s="51"/>
      <c r="C140" s="51"/>
      <c r="D140" s="51"/>
      <c r="E140" s="52"/>
      <c r="F140" s="53" t="s">
        <v>63</v>
      </c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5"/>
      <c r="AU140" s="47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7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9"/>
      <c r="BU140" s="47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9"/>
      <c r="CT140" s="47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7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9"/>
      <c r="DT140" s="47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9"/>
      <c r="ES140" s="38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40"/>
    </row>
    <row r="141" spans="1:161" s="13" customFormat="1" ht="18" customHeight="1" x14ac:dyDescent="0.2">
      <c r="A141" s="50">
        <v>126</v>
      </c>
      <c r="B141" s="51"/>
      <c r="C141" s="51"/>
      <c r="D141" s="51"/>
      <c r="E141" s="52"/>
      <c r="F141" s="56" t="s">
        <v>64</v>
      </c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8"/>
      <c r="AU141" s="38">
        <v>2048</v>
      </c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8">
        <v>1987</v>
      </c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40"/>
      <c r="BU141" s="38">
        <v>934</v>
      </c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40"/>
      <c r="CT141" s="38">
        <v>2234</v>
      </c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8">
        <v>2149</v>
      </c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40"/>
      <c r="DT141" s="38">
        <v>3143</v>
      </c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40"/>
      <c r="ES141" s="38">
        <f t="shared" si="1"/>
        <v>4077</v>
      </c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40"/>
    </row>
    <row r="142" spans="1:161" s="13" customFormat="1" ht="18" customHeight="1" x14ac:dyDescent="0.2">
      <c r="A142" s="50">
        <v>127</v>
      </c>
      <c r="B142" s="51"/>
      <c r="C142" s="51"/>
      <c r="D142" s="51"/>
      <c r="E142" s="52"/>
      <c r="F142" s="56" t="s">
        <v>160</v>
      </c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8"/>
      <c r="AU142" s="38">
        <v>238</v>
      </c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8">
        <v>236</v>
      </c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40"/>
      <c r="BU142" s="38">
        <v>291</v>
      </c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40"/>
      <c r="CT142" s="38">
        <v>437</v>
      </c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8">
        <v>405</v>
      </c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40"/>
      <c r="DT142" s="38">
        <v>2297</v>
      </c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40"/>
      <c r="ES142" s="38">
        <f t="shared" si="1"/>
        <v>2588</v>
      </c>
      <c r="ET142" s="39"/>
      <c r="EU142" s="39"/>
      <c r="EV142" s="39"/>
      <c r="EW142" s="39"/>
      <c r="EX142" s="39"/>
      <c r="EY142" s="39"/>
      <c r="EZ142" s="39"/>
      <c r="FA142" s="39"/>
      <c r="FB142" s="39"/>
      <c r="FC142" s="39"/>
      <c r="FD142" s="39"/>
      <c r="FE142" s="40"/>
    </row>
    <row r="143" spans="1:161" s="13" customFormat="1" ht="18" customHeight="1" x14ac:dyDescent="0.2">
      <c r="A143" s="50">
        <v>128</v>
      </c>
      <c r="B143" s="51"/>
      <c r="C143" s="51"/>
      <c r="D143" s="51"/>
      <c r="E143" s="52"/>
      <c r="F143" s="56" t="s">
        <v>161</v>
      </c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8"/>
      <c r="AU143" s="38">
        <v>27</v>
      </c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8">
        <v>6</v>
      </c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40"/>
      <c r="BU143" s="38">
        <v>36</v>
      </c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40"/>
      <c r="CT143" s="38">
        <v>28</v>
      </c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8">
        <v>20</v>
      </c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40"/>
      <c r="DT143" s="38">
        <v>121</v>
      </c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40"/>
      <c r="ES143" s="38">
        <f t="shared" si="1"/>
        <v>157</v>
      </c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40"/>
    </row>
    <row r="144" spans="1:161" s="13" customFormat="1" ht="18" customHeight="1" x14ac:dyDescent="0.2">
      <c r="A144" s="50">
        <v>129</v>
      </c>
      <c r="B144" s="51"/>
      <c r="C144" s="51"/>
      <c r="D144" s="51"/>
      <c r="E144" s="52"/>
      <c r="F144" s="56" t="s">
        <v>162</v>
      </c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8"/>
      <c r="AU144" s="38">
        <v>111</v>
      </c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8">
        <v>66</v>
      </c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40"/>
      <c r="BU144" s="38">
        <v>293</v>
      </c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40"/>
      <c r="CT144" s="38">
        <v>109</v>
      </c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8">
        <v>91</v>
      </c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40"/>
      <c r="DT144" s="38">
        <v>287</v>
      </c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40"/>
      <c r="ES144" s="38">
        <f t="shared" si="1"/>
        <v>580</v>
      </c>
      <c r="ET144" s="39"/>
      <c r="EU144" s="39"/>
      <c r="EV144" s="39"/>
      <c r="EW144" s="39"/>
      <c r="EX144" s="39"/>
      <c r="EY144" s="39"/>
      <c r="EZ144" s="39"/>
      <c r="FA144" s="39"/>
      <c r="FB144" s="39"/>
      <c r="FC144" s="39"/>
      <c r="FD144" s="39"/>
      <c r="FE144" s="40"/>
    </row>
    <row r="145" spans="1:161" s="13" customFormat="1" ht="18" customHeight="1" x14ac:dyDescent="0.2">
      <c r="A145" s="50">
        <v>130</v>
      </c>
      <c r="B145" s="51"/>
      <c r="C145" s="51"/>
      <c r="D145" s="51"/>
      <c r="E145" s="52"/>
      <c r="F145" s="56" t="s">
        <v>163</v>
      </c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8"/>
      <c r="AU145" s="38">
        <v>12</v>
      </c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8">
        <v>2</v>
      </c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40"/>
      <c r="BU145" s="38">
        <v>12</v>
      </c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40"/>
      <c r="CT145" s="38">
        <v>81</v>
      </c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8">
        <v>20</v>
      </c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40"/>
      <c r="DT145" s="38">
        <v>79</v>
      </c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40"/>
      <c r="ES145" s="38">
        <f t="shared" ref="ES145" si="2">DT145+BU145</f>
        <v>91</v>
      </c>
      <c r="ET145" s="39"/>
      <c r="EU145" s="39"/>
      <c r="EV145" s="39"/>
      <c r="EW145" s="39"/>
      <c r="EX145" s="39"/>
      <c r="EY145" s="39"/>
      <c r="EZ145" s="39"/>
      <c r="FA145" s="39"/>
      <c r="FB145" s="39"/>
      <c r="FC145" s="39"/>
      <c r="FD145" s="39"/>
      <c r="FE145" s="40"/>
    </row>
    <row r="146" spans="1:161" s="16" customFormat="1" ht="18" customHeight="1" x14ac:dyDescent="0.2">
      <c r="A146" s="50">
        <v>131</v>
      </c>
      <c r="B146" s="51"/>
      <c r="C146" s="51"/>
      <c r="D146" s="51"/>
      <c r="E146" s="52"/>
      <c r="F146" s="56" t="s">
        <v>159</v>
      </c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8"/>
      <c r="AU146" s="38">
        <v>21</v>
      </c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8">
        <v>20</v>
      </c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40"/>
      <c r="BU146" s="38">
        <v>43</v>
      </c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40"/>
      <c r="CT146" s="38">
        <v>32</v>
      </c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8">
        <v>32</v>
      </c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40"/>
      <c r="DT146" s="38">
        <v>249</v>
      </c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  <c r="ER146" s="40"/>
      <c r="ES146" s="38">
        <f t="shared" ref="ES146:ES161" si="3">DT146+BU146</f>
        <v>292</v>
      </c>
      <c r="ET146" s="39"/>
      <c r="EU146" s="39"/>
      <c r="EV146" s="39"/>
      <c r="EW146" s="39"/>
      <c r="EX146" s="39"/>
      <c r="EY146" s="39"/>
      <c r="EZ146" s="39"/>
      <c r="FA146" s="39"/>
      <c r="FB146" s="39"/>
      <c r="FC146" s="39"/>
      <c r="FD146" s="39"/>
      <c r="FE146" s="40"/>
    </row>
    <row r="147" spans="1:161" s="16" customFormat="1" ht="18" customHeight="1" x14ac:dyDescent="0.2">
      <c r="A147" s="50">
        <v>132</v>
      </c>
      <c r="B147" s="51"/>
      <c r="C147" s="51"/>
      <c r="D147" s="51"/>
      <c r="E147" s="52"/>
      <c r="F147" s="56" t="s">
        <v>177</v>
      </c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8"/>
      <c r="AU147" s="38">
        <v>6</v>
      </c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8">
        <v>6</v>
      </c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40"/>
      <c r="BU147" s="38">
        <v>16</v>
      </c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40"/>
      <c r="CT147" s="38">
        <v>0</v>
      </c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8">
        <v>0</v>
      </c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40"/>
      <c r="DT147" s="38">
        <v>0</v>
      </c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40"/>
      <c r="ES147" s="38">
        <f t="shared" si="3"/>
        <v>16</v>
      </c>
      <c r="ET147" s="39"/>
      <c r="EU147" s="39"/>
      <c r="EV147" s="39"/>
      <c r="EW147" s="39"/>
      <c r="EX147" s="39"/>
      <c r="EY147" s="39"/>
      <c r="EZ147" s="39"/>
      <c r="FA147" s="39"/>
      <c r="FB147" s="39"/>
      <c r="FC147" s="39"/>
      <c r="FD147" s="39"/>
      <c r="FE147" s="40"/>
    </row>
    <row r="148" spans="1:161" s="13" customFormat="1" ht="18" customHeight="1" x14ac:dyDescent="0.2">
      <c r="A148" s="50">
        <v>133</v>
      </c>
      <c r="B148" s="51"/>
      <c r="C148" s="51"/>
      <c r="D148" s="51"/>
      <c r="E148" s="52"/>
      <c r="F148" s="53" t="s">
        <v>65</v>
      </c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5"/>
      <c r="AU148" s="47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7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9"/>
      <c r="BU148" s="47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9"/>
      <c r="CT148" s="47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7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9"/>
      <c r="DT148" s="47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9"/>
      <c r="ES148" s="38"/>
      <c r="ET148" s="39"/>
      <c r="EU148" s="39"/>
      <c r="EV148" s="39"/>
      <c r="EW148" s="39"/>
      <c r="EX148" s="39"/>
      <c r="EY148" s="39"/>
      <c r="EZ148" s="39"/>
      <c r="FA148" s="39"/>
      <c r="FB148" s="39"/>
      <c r="FC148" s="39"/>
      <c r="FD148" s="39"/>
      <c r="FE148" s="40"/>
    </row>
    <row r="149" spans="1:161" s="13" customFormat="1" ht="18" customHeight="1" x14ac:dyDescent="0.2">
      <c r="A149" s="50">
        <v>134</v>
      </c>
      <c r="B149" s="51"/>
      <c r="C149" s="51"/>
      <c r="D149" s="51"/>
      <c r="E149" s="52"/>
      <c r="F149" s="56" t="s">
        <v>66</v>
      </c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8"/>
      <c r="AU149" s="38">
        <v>1546</v>
      </c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8">
        <v>1491</v>
      </c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40"/>
      <c r="BU149" s="38">
        <v>391</v>
      </c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40"/>
      <c r="CT149" s="38">
        <v>1526</v>
      </c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8">
        <v>1466</v>
      </c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40"/>
      <c r="DT149" s="38">
        <v>622</v>
      </c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  <c r="ER149" s="40"/>
      <c r="ES149" s="38">
        <f t="shared" si="3"/>
        <v>1013</v>
      </c>
      <c r="ET149" s="39"/>
      <c r="EU149" s="39"/>
      <c r="EV149" s="39"/>
      <c r="EW149" s="39"/>
      <c r="EX149" s="39"/>
      <c r="EY149" s="39"/>
      <c r="EZ149" s="39"/>
      <c r="FA149" s="39"/>
      <c r="FB149" s="39"/>
      <c r="FC149" s="39"/>
      <c r="FD149" s="39"/>
      <c r="FE149" s="40"/>
    </row>
    <row r="150" spans="1:161" s="16" customFormat="1" ht="18" customHeight="1" x14ac:dyDescent="0.2">
      <c r="A150" s="50">
        <v>135</v>
      </c>
      <c r="B150" s="51"/>
      <c r="C150" s="51"/>
      <c r="D150" s="51"/>
      <c r="E150" s="52"/>
      <c r="F150" s="56" t="s">
        <v>164</v>
      </c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8"/>
      <c r="AU150" s="38">
        <v>11</v>
      </c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8">
        <v>10</v>
      </c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40"/>
      <c r="BU150" s="38">
        <v>19</v>
      </c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40"/>
      <c r="CT150" s="38">
        <v>50</v>
      </c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8">
        <v>12</v>
      </c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40"/>
      <c r="DT150" s="38">
        <v>0</v>
      </c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  <c r="ER150" s="40"/>
      <c r="ES150" s="38">
        <f t="shared" si="3"/>
        <v>19</v>
      </c>
      <c r="ET150" s="39"/>
      <c r="EU150" s="39"/>
      <c r="EV150" s="39"/>
      <c r="EW150" s="39"/>
      <c r="EX150" s="39"/>
      <c r="EY150" s="39"/>
      <c r="EZ150" s="39"/>
      <c r="FA150" s="39"/>
      <c r="FB150" s="39"/>
      <c r="FC150" s="39"/>
      <c r="FD150" s="39"/>
      <c r="FE150" s="40"/>
    </row>
    <row r="151" spans="1:161" s="16" customFormat="1" ht="18" customHeight="1" x14ac:dyDescent="0.2">
      <c r="A151" s="50">
        <v>136</v>
      </c>
      <c r="B151" s="51"/>
      <c r="C151" s="51"/>
      <c r="D151" s="51"/>
      <c r="E151" s="52"/>
      <c r="F151" s="56" t="s">
        <v>67</v>
      </c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8"/>
      <c r="AU151" s="38">
        <v>47</v>
      </c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8">
        <v>46</v>
      </c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40"/>
      <c r="BU151" s="38">
        <v>98</v>
      </c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40"/>
      <c r="CT151" s="38">
        <v>45</v>
      </c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8">
        <v>42</v>
      </c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40"/>
      <c r="DT151" s="38">
        <v>316</v>
      </c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40"/>
      <c r="ES151" s="38">
        <f t="shared" si="3"/>
        <v>414</v>
      </c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40"/>
    </row>
    <row r="152" spans="1:161" s="13" customFormat="1" ht="18" customHeight="1" x14ac:dyDescent="0.2">
      <c r="A152" s="50">
        <v>137</v>
      </c>
      <c r="B152" s="51"/>
      <c r="C152" s="51"/>
      <c r="D152" s="51"/>
      <c r="E152" s="52"/>
      <c r="F152" s="53" t="s">
        <v>68</v>
      </c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5"/>
      <c r="AU152" s="47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7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9"/>
      <c r="BU152" s="47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9"/>
      <c r="CT152" s="47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7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9"/>
      <c r="DT152" s="47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9"/>
      <c r="ES152" s="38"/>
      <c r="ET152" s="39"/>
      <c r="EU152" s="39"/>
      <c r="EV152" s="39"/>
      <c r="EW152" s="39"/>
      <c r="EX152" s="39"/>
      <c r="EY152" s="39"/>
      <c r="EZ152" s="39"/>
      <c r="FA152" s="39"/>
      <c r="FB152" s="39"/>
      <c r="FC152" s="39"/>
      <c r="FD152" s="39"/>
      <c r="FE152" s="40"/>
    </row>
    <row r="153" spans="1:161" s="13" customFormat="1" ht="18" customHeight="1" x14ac:dyDescent="0.2">
      <c r="A153" s="50">
        <v>138</v>
      </c>
      <c r="B153" s="51"/>
      <c r="C153" s="51"/>
      <c r="D153" s="51"/>
      <c r="E153" s="52"/>
      <c r="F153" s="56" t="s">
        <v>69</v>
      </c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8"/>
      <c r="AU153" s="38">
        <v>1541</v>
      </c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8">
        <v>1455</v>
      </c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40"/>
      <c r="BU153" s="38">
        <v>675</v>
      </c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40"/>
      <c r="CT153" s="38">
        <v>1660</v>
      </c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8">
        <v>1598</v>
      </c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40"/>
      <c r="DT153" s="38">
        <v>1784</v>
      </c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40"/>
      <c r="ES153" s="38">
        <f t="shared" si="3"/>
        <v>2459</v>
      </c>
      <c r="ET153" s="39"/>
      <c r="EU153" s="39"/>
      <c r="EV153" s="39"/>
      <c r="EW153" s="39"/>
      <c r="EX153" s="39"/>
      <c r="EY153" s="39"/>
      <c r="EZ153" s="39"/>
      <c r="FA153" s="39"/>
      <c r="FB153" s="39"/>
      <c r="FC153" s="39"/>
      <c r="FD153" s="39"/>
      <c r="FE153" s="40"/>
    </row>
    <row r="154" spans="1:161" s="16" customFormat="1" ht="18" customHeight="1" x14ac:dyDescent="0.2">
      <c r="A154" s="50">
        <v>139</v>
      </c>
      <c r="B154" s="51"/>
      <c r="C154" s="51"/>
      <c r="D154" s="51"/>
      <c r="E154" s="52"/>
      <c r="F154" s="56" t="s">
        <v>165</v>
      </c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8"/>
      <c r="AU154" s="38">
        <v>144</v>
      </c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8">
        <v>127</v>
      </c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40"/>
      <c r="BU154" s="38">
        <v>423</v>
      </c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40"/>
      <c r="CT154" s="38">
        <v>246</v>
      </c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8">
        <v>231</v>
      </c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40"/>
      <c r="DT154" s="38">
        <v>1050</v>
      </c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40"/>
      <c r="ES154" s="38">
        <f t="shared" si="3"/>
        <v>1473</v>
      </c>
      <c r="ET154" s="39"/>
      <c r="EU154" s="39"/>
      <c r="EV154" s="39"/>
      <c r="EW154" s="39"/>
      <c r="EX154" s="39"/>
      <c r="EY154" s="39"/>
      <c r="EZ154" s="39"/>
      <c r="FA154" s="39"/>
      <c r="FB154" s="39"/>
      <c r="FC154" s="39"/>
      <c r="FD154" s="39"/>
      <c r="FE154" s="40"/>
    </row>
    <row r="155" spans="1:161" s="16" customFormat="1" ht="18" customHeight="1" x14ac:dyDescent="0.2">
      <c r="A155" s="50">
        <v>140</v>
      </c>
      <c r="B155" s="51"/>
      <c r="C155" s="51"/>
      <c r="D155" s="51"/>
      <c r="E155" s="52"/>
      <c r="F155" s="56" t="s">
        <v>121</v>
      </c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8"/>
      <c r="AU155" s="38">
        <v>316</v>
      </c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8">
        <v>243</v>
      </c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40"/>
      <c r="BU155" s="38">
        <v>424</v>
      </c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40"/>
      <c r="CT155" s="38">
        <v>530</v>
      </c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8">
        <v>374</v>
      </c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40"/>
      <c r="DT155" s="38">
        <v>2158</v>
      </c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  <c r="ER155" s="40"/>
      <c r="ES155" s="38">
        <f t="shared" si="3"/>
        <v>2582</v>
      </c>
      <c r="ET155" s="39"/>
      <c r="EU155" s="39"/>
      <c r="EV155" s="39"/>
      <c r="EW155" s="39"/>
      <c r="EX155" s="39"/>
      <c r="EY155" s="39"/>
      <c r="EZ155" s="39"/>
      <c r="FA155" s="39"/>
      <c r="FB155" s="39"/>
      <c r="FC155" s="39"/>
      <c r="FD155" s="39"/>
      <c r="FE155" s="40"/>
    </row>
    <row r="156" spans="1:161" s="16" customFormat="1" ht="18" customHeight="1" x14ac:dyDescent="0.2">
      <c r="A156" s="50">
        <v>141</v>
      </c>
      <c r="B156" s="51"/>
      <c r="C156" s="51"/>
      <c r="D156" s="51"/>
      <c r="E156" s="52"/>
      <c r="F156" s="53" t="s">
        <v>98</v>
      </c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5"/>
      <c r="AU156" s="47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7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9"/>
      <c r="BU156" s="47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9"/>
      <c r="CT156" s="47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7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9"/>
      <c r="DT156" s="47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9"/>
      <c r="ES156" s="38"/>
      <c r="ET156" s="39"/>
      <c r="EU156" s="39"/>
      <c r="EV156" s="39"/>
      <c r="EW156" s="39"/>
      <c r="EX156" s="39"/>
      <c r="EY156" s="39"/>
      <c r="EZ156" s="39"/>
      <c r="FA156" s="39"/>
      <c r="FB156" s="39"/>
      <c r="FC156" s="39"/>
      <c r="FD156" s="39"/>
      <c r="FE156" s="40"/>
    </row>
    <row r="157" spans="1:161" s="13" customFormat="1" ht="18" customHeight="1" x14ac:dyDescent="0.2">
      <c r="A157" s="50">
        <v>142</v>
      </c>
      <c r="B157" s="51"/>
      <c r="C157" s="51"/>
      <c r="D157" s="51"/>
      <c r="E157" s="52"/>
      <c r="F157" s="56" t="s">
        <v>166</v>
      </c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8"/>
      <c r="AU157" s="38">
        <v>2690</v>
      </c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8">
        <v>2604</v>
      </c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40"/>
      <c r="BU157" s="38">
        <v>837</v>
      </c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40"/>
      <c r="CT157" s="38">
        <v>2129</v>
      </c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8">
        <v>2045</v>
      </c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40"/>
      <c r="DT157" s="38">
        <v>877</v>
      </c>
      <c r="DU157" s="39"/>
      <c r="DV157" s="39"/>
      <c r="DW157" s="39"/>
      <c r="DX157" s="39"/>
      <c r="DY157" s="39"/>
      <c r="DZ157" s="39"/>
      <c r="EA157" s="39"/>
      <c r="EB157" s="39"/>
      <c r="EC157" s="39"/>
      <c r="ED157" s="39"/>
      <c r="EE157" s="39"/>
      <c r="EF157" s="39"/>
      <c r="EG157" s="39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  <c r="ER157" s="40"/>
      <c r="ES157" s="38">
        <f t="shared" si="3"/>
        <v>1714</v>
      </c>
      <c r="ET157" s="39"/>
      <c r="EU157" s="39"/>
      <c r="EV157" s="39"/>
      <c r="EW157" s="39"/>
      <c r="EX157" s="39"/>
      <c r="EY157" s="39"/>
      <c r="EZ157" s="39"/>
      <c r="FA157" s="39"/>
      <c r="FB157" s="39"/>
      <c r="FC157" s="39"/>
      <c r="FD157" s="39"/>
      <c r="FE157" s="40"/>
    </row>
    <row r="158" spans="1:161" s="13" customFormat="1" ht="18" customHeight="1" x14ac:dyDescent="0.2">
      <c r="A158" s="50">
        <v>143</v>
      </c>
      <c r="B158" s="51"/>
      <c r="C158" s="51"/>
      <c r="D158" s="51"/>
      <c r="E158" s="52"/>
      <c r="F158" s="56" t="s">
        <v>169</v>
      </c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8"/>
      <c r="AU158" s="38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8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40"/>
      <c r="BU158" s="38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40"/>
      <c r="CT158" s="38">
        <v>112</v>
      </c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8">
        <v>102</v>
      </c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40"/>
      <c r="DT158" s="38">
        <v>53</v>
      </c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  <c r="ER158" s="40"/>
      <c r="ES158" s="38">
        <f t="shared" si="3"/>
        <v>53</v>
      </c>
      <c r="ET158" s="39"/>
      <c r="EU158" s="39"/>
      <c r="EV158" s="39"/>
      <c r="EW158" s="39"/>
      <c r="EX158" s="39"/>
      <c r="EY158" s="39"/>
      <c r="EZ158" s="39"/>
      <c r="FA158" s="39"/>
      <c r="FB158" s="39"/>
      <c r="FC158" s="39"/>
      <c r="FD158" s="39"/>
      <c r="FE158" s="40"/>
    </row>
    <row r="159" spans="1:161" s="13" customFormat="1" ht="18" customHeight="1" x14ac:dyDescent="0.2">
      <c r="A159" s="50">
        <v>144</v>
      </c>
      <c r="B159" s="51"/>
      <c r="C159" s="51"/>
      <c r="D159" s="51"/>
      <c r="E159" s="52"/>
      <c r="F159" s="56" t="s">
        <v>167</v>
      </c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8"/>
      <c r="AU159" s="38">
        <v>42</v>
      </c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8">
        <v>42</v>
      </c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40"/>
      <c r="BU159" s="38">
        <v>131</v>
      </c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40"/>
      <c r="CT159" s="38">
        <v>24</v>
      </c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8">
        <v>24</v>
      </c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40"/>
      <c r="DT159" s="38">
        <v>84</v>
      </c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39"/>
      <c r="EL159" s="39"/>
      <c r="EM159" s="39"/>
      <c r="EN159" s="39"/>
      <c r="EO159" s="39"/>
      <c r="EP159" s="39"/>
      <c r="EQ159" s="39"/>
      <c r="ER159" s="40"/>
      <c r="ES159" s="38">
        <f t="shared" si="3"/>
        <v>215</v>
      </c>
      <c r="ET159" s="39"/>
      <c r="EU159" s="39"/>
      <c r="EV159" s="39"/>
      <c r="EW159" s="39"/>
      <c r="EX159" s="39"/>
      <c r="EY159" s="39"/>
      <c r="EZ159" s="39"/>
      <c r="FA159" s="39"/>
      <c r="FB159" s="39"/>
      <c r="FC159" s="39"/>
      <c r="FD159" s="39"/>
      <c r="FE159" s="40"/>
    </row>
    <row r="160" spans="1:161" s="16" customFormat="1" ht="18" customHeight="1" x14ac:dyDescent="0.2">
      <c r="A160" s="50">
        <v>145</v>
      </c>
      <c r="B160" s="51"/>
      <c r="C160" s="51"/>
      <c r="D160" s="51"/>
      <c r="E160" s="52"/>
      <c r="F160" s="56" t="s">
        <v>168</v>
      </c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8"/>
      <c r="AU160" s="38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8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40"/>
      <c r="BU160" s="38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40"/>
      <c r="CT160" s="38">
        <v>11</v>
      </c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8">
        <v>11</v>
      </c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40"/>
      <c r="DT160" s="38">
        <v>98</v>
      </c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/>
      <c r="EL160" s="39"/>
      <c r="EM160" s="39"/>
      <c r="EN160" s="39"/>
      <c r="EO160" s="39"/>
      <c r="EP160" s="39"/>
      <c r="EQ160" s="39"/>
      <c r="ER160" s="40"/>
      <c r="ES160" s="38">
        <f t="shared" si="3"/>
        <v>98</v>
      </c>
      <c r="ET160" s="39"/>
      <c r="EU160" s="39"/>
      <c r="EV160" s="39"/>
      <c r="EW160" s="39"/>
      <c r="EX160" s="39"/>
      <c r="EY160" s="39"/>
      <c r="EZ160" s="39"/>
      <c r="FA160" s="39"/>
      <c r="FB160" s="39"/>
      <c r="FC160" s="39"/>
      <c r="FD160" s="39"/>
      <c r="FE160" s="40"/>
    </row>
    <row r="161" spans="1:161" s="2" customFormat="1" ht="12.75" customHeight="1" x14ac:dyDescent="0.2">
      <c r="A161" s="50">
        <v>146</v>
      </c>
      <c r="B161" s="51"/>
      <c r="C161" s="51"/>
      <c r="D161" s="51"/>
      <c r="E161" s="52"/>
      <c r="F161" s="56" t="s">
        <v>99</v>
      </c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8"/>
      <c r="AU161" s="38">
        <v>683</v>
      </c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8">
        <v>460</v>
      </c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40"/>
      <c r="BU161" s="38">
        <v>1511</v>
      </c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40"/>
      <c r="CT161" s="38">
        <v>983</v>
      </c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8">
        <v>719</v>
      </c>
      <c r="DH161" s="39"/>
      <c r="DI161" s="39"/>
      <c r="DJ161" s="39"/>
      <c r="DK161" s="39"/>
      <c r="DL161" s="39"/>
      <c r="DM161" s="39"/>
      <c r="DN161" s="39"/>
      <c r="DO161" s="39"/>
      <c r="DP161" s="39"/>
      <c r="DQ161" s="39"/>
      <c r="DR161" s="39"/>
      <c r="DS161" s="40"/>
      <c r="DT161" s="38">
        <v>2717</v>
      </c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/>
      <c r="EL161" s="39"/>
      <c r="EM161" s="39"/>
      <c r="EN161" s="39"/>
      <c r="EO161" s="39"/>
      <c r="EP161" s="39"/>
      <c r="EQ161" s="39"/>
      <c r="ER161" s="40"/>
      <c r="ES161" s="38">
        <f t="shared" si="3"/>
        <v>4228</v>
      </c>
      <c r="ET161" s="39"/>
      <c r="EU161" s="39"/>
      <c r="EV161" s="39"/>
      <c r="EW161" s="39"/>
      <c r="EX161" s="39"/>
      <c r="EY161" s="39"/>
      <c r="EZ161" s="39"/>
      <c r="FA161" s="39"/>
      <c r="FB161" s="39"/>
      <c r="FC161" s="39"/>
      <c r="FD161" s="39"/>
      <c r="FE161" s="40"/>
    </row>
    <row r="162" spans="1:161" s="2" customFormat="1" ht="12.75" customHeight="1" x14ac:dyDescent="0.2">
      <c r="A162" s="44" t="s">
        <v>70</v>
      </c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6"/>
      <c r="AU162" s="47">
        <f>SUM(AU16:BG161)</f>
        <v>65134</v>
      </c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7">
        <f>SUM(BH16:BT161)</f>
        <v>61919</v>
      </c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9"/>
      <c r="BU162" s="47">
        <f>SUM(BU16:CS161)</f>
        <v>30557</v>
      </c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9"/>
      <c r="CT162" s="47">
        <f>SUM(CT16:DF161)</f>
        <v>68841</v>
      </c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7">
        <f>SUM(DG16:DS161)</f>
        <v>63630</v>
      </c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9"/>
      <c r="DT162" s="47">
        <f>SUM(DT16:ER161)</f>
        <v>105920</v>
      </c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9"/>
      <c r="ES162" s="47">
        <f>SUM(ES16:FE161)</f>
        <v>136477</v>
      </c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9"/>
    </row>
    <row r="163" spans="1:161" s="2" customFormat="1" x14ac:dyDescent="0.2">
      <c r="B163" s="18"/>
      <c r="C163" s="18"/>
      <c r="D163" s="18"/>
      <c r="E163" s="18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</row>
    <row r="164" spans="1:161" s="7" customFormat="1" x14ac:dyDescent="0.2">
      <c r="A164" s="22" t="s">
        <v>71</v>
      </c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59" t="s">
        <v>72</v>
      </c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59"/>
      <c r="DC164" s="14"/>
      <c r="DD164" s="14"/>
      <c r="DE164" s="14"/>
      <c r="DF164" s="14"/>
      <c r="DG164" s="14"/>
      <c r="DT164" s="2"/>
      <c r="ES164" s="2"/>
    </row>
    <row r="165" spans="1:161" s="12" customFormat="1" ht="12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60" t="s">
        <v>73</v>
      </c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14"/>
      <c r="DD165" s="14"/>
      <c r="DE165" s="14"/>
      <c r="DF165" s="14"/>
      <c r="DG165" s="14"/>
      <c r="DT165" s="2"/>
      <c r="ES165" s="2"/>
    </row>
    <row r="166" spans="1:161" ht="12.75" customHeight="1" x14ac:dyDescent="0.25">
      <c r="A166" s="61" t="s">
        <v>74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J166" s="61" t="s">
        <v>75</v>
      </c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U166" s="7"/>
      <c r="CT166" s="7"/>
      <c r="DG166" s="7"/>
      <c r="DT166" s="7"/>
      <c r="ES166" s="7"/>
    </row>
    <row r="167" spans="1:161" ht="12.75" customHeight="1" x14ac:dyDescent="0.25">
      <c r="A167" s="60" t="s">
        <v>76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19"/>
      <c r="AF167" s="19"/>
      <c r="AG167" s="19"/>
      <c r="AH167" s="19"/>
      <c r="AJ167" s="60" t="s">
        <v>77</v>
      </c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T167" s="12"/>
      <c r="DG167" s="12"/>
      <c r="DT167" s="12"/>
      <c r="ES167" s="12"/>
      <c r="FE167" s="12" t="s">
        <v>78</v>
      </c>
    </row>
  </sheetData>
  <mergeCells count="1356">
    <mergeCell ref="A164:AO164"/>
    <mergeCell ref="AP164:DB164"/>
    <mergeCell ref="AP165:DB165"/>
    <mergeCell ref="A166:AD166"/>
    <mergeCell ref="AJ166:BM166"/>
    <mergeCell ref="A167:AD167"/>
    <mergeCell ref="AJ167:BM167"/>
    <mergeCell ref="A161:E161"/>
    <mergeCell ref="F161:AT161"/>
    <mergeCell ref="AU161:BG161"/>
    <mergeCell ref="BH161:BT161"/>
    <mergeCell ref="BU161:CS161"/>
    <mergeCell ref="CT161:DF161"/>
    <mergeCell ref="DG161:DS161"/>
    <mergeCell ref="DT161:ER161"/>
    <mergeCell ref="ES161:FE161"/>
    <mergeCell ref="A162:AT162"/>
    <mergeCell ref="AU162:BG162"/>
    <mergeCell ref="BH162:BT162"/>
    <mergeCell ref="BU162:CS162"/>
    <mergeCell ref="CT162:DF162"/>
    <mergeCell ref="DG162:DS162"/>
    <mergeCell ref="DT162:ER162"/>
    <mergeCell ref="ES162:FE162"/>
    <mergeCell ref="A159:E159"/>
    <mergeCell ref="F159:AT159"/>
    <mergeCell ref="AU159:BG159"/>
    <mergeCell ref="BH159:BT159"/>
    <mergeCell ref="BU159:CS159"/>
    <mergeCell ref="CT159:DF159"/>
    <mergeCell ref="DG159:DS159"/>
    <mergeCell ref="DT159:ER159"/>
    <mergeCell ref="ES159:FE159"/>
    <mergeCell ref="A160:E160"/>
    <mergeCell ref="F160:AT160"/>
    <mergeCell ref="AU160:BG160"/>
    <mergeCell ref="BH160:BT160"/>
    <mergeCell ref="BU160:CS160"/>
    <mergeCell ref="CT160:DF160"/>
    <mergeCell ref="DG160:DS160"/>
    <mergeCell ref="DT160:ER160"/>
    <mergeCell ref="ES160:FE160"/>
    <mergeCell ref="A157:E157"/>
    <mergeCell ref="F157:AT157"/>
    <mergeCell ref="AU157:BG157"/>
    <mergeCell ref="BH157:BT157"/>
    <mergeCell ref="BU157:CS157"/>
    <mergeCell ref="CT157:DF157"/>
    <mergeCell ref="DG157:DS157"/>
    <mergeCell ref="DT157:ER157"/>
    <mergeCell ref="ES157:FE157"/>
    <mergeCell ref="A158:E158"/>
    <mergeCell ref="F158:AT158"/>
    <mergeCell ref="AU158:BG158"/>
    <mergeCell ref="BH158:BT158"/>
    <mergeCell ref="BU158:CS158"/>
    <mergeCell ref="CT158:DF158"/>
    <mergeCell ref="DG158:DS158"/>
    <mergeCell ref="DT158:ER158"/>
    <mergeCell ref="ES158:FE158"/>
    <mergeCell ref="A155:E155"/>
    <mergeCell ref="F155:AT155"/>
    <mergeCell ref="AU155:BG155"/>
    <mergeCell ref="BH155:BT155"/>
    <mergeCell ref="BU155:CS155"/>
    <mergeCell ref="CT155:DF155"/>
    <mergeCell ref="DG155:DS155"/>
    <mergeCell ref="DT155:ER155"/>
    <mergeCell ref="ES155:FE155"/>
    <mergeCell ref="A156:E156"/>
    <mergeCell ref="F156:AT156"/>
    <mergeCell ref="AU156:BG156"/>
    <mergeCell ref="BH156:BT156"/>
    <mergeCell ref="BU156:CS156"/>
    <mergeCell ref="CT156:DF156"/>
    <mergeCell ref="DG156:DS156"/>
    <mergeCell ref="DT156:ER156"/>
    <mergeCell ref="ES156:FE156"/>
    <mergeCell ref="A153:E153"/>
    <mergeCell ref="F153:AT153"/>
    <mergeCell ref="AU153:BG153"/>
    <mergeCell ref="BH153:BT153"/>
    <mergeCell ref="BU153:CS153"/>
    <mergeCell ref="CT153:DF153"/>
    <mergeCell ref="DG153:DS153"/>
    <mergeCell ref="DT153:ER153"/>
    <mergeCell ref="ES153:FE153"/>
    <mergeCell ref="A154:E154"/>
    <mergeCell ref="F154:AT154"/>
    <mergeCell ref="AU154:BG154"/>
    <mergeCell ref="BH154:BT154"/>
    <mergeCell ref="BU154:CS154"/>
    <mergeCell ref="CT154:DF154"/>
    <mergeCell ref="DG154:DS154"/>
    <mergeCell ref="DT154:ER154"/>
    <mergeCell ref="ES154:FE154"/>
    <mergeCell ref="A151:E151"/>
    <mergeCell ref="F151:AT151"/>
    <mergeCell ref="AU151:BG151"/>
    <mergeCell ref="BH151:BT151"/>
    <mergeCell ref="BU151:CS151"/>
    <mergeCell ref="CT151:DF151"/>
    <mergeCell ref="DG151:DS151"/>
    <mergeCell ref="DT151:ER151"/>
    <mergeCell ref="ES151:FE151"/>
    <mergeCell ref="A152:E152"/>
    <mergeCell ref="F152:AT152"/>
    <mergeCell ref="AU152:BG152"/>
    <mergeCell ref="BH152:BT152"/>
    <mergeCell ref="BU152:CS152"/>
    <mergeCell ref="CT152:DF152"/>
    <mergeCell ref="DG152:DS152"/>
    <mergeCell ref="DT152:ER152"/>
    <mergeCell ref="ES152:FE152"/>
    <mergeCell ref="A149:E149"/>
    <mergeCell ref="F149:AT149"/>
    <mergeCell ref="AU149:BG149"/>
    <mergeCell ref="BH149:BT149"/>
    <mergeCell ref="BU149:CS149"/>
    <mergeCell ref="CT149:DF149"/>
    <mergeCell ref="DG149:DS149"/>
    <mergeCell ref="DT149:ER149"/>
    <mergeCell ref="ES149:FE149"/>
    <mergeCell ref="A150:E150"/>
    <mergeCell ref="F150:AT150"/>
    <mergeCell ref="AU150:BG150"/>
    <mergeCell ref="BH150:BT150"/>
    <mergeCell ref="BU150:CS150"/>
    <mergeCell ref="CT150:DF150"/>
    <mergeCell ref="DG150:DS150"/>
    <mergeCell ref="DT150:ER150"/>
    <mergeCell ref="ES150:FE150"/>
    <mergeCell ref="A147:E147"/>
    <mergeCell ref="F147:AT147"/>
    <mergeCell ref="AU147:BG147"/>
    <mergeCell ref="BH147:BT147"/>
    <mergeCell ref="BU147:CS147"/>
    <mergeCell ref="CT147:DF147"/>
    <mergeCell ref="DG147:DS147"/>
    <mergeCell ref="DT147:ER147"/>
    <mergeCell ref="ES147:FE147"/>
    <mergeCell ref="A148:E148"/>
    <mergeCell ref="F148:AT148"/>
    <mergeCell ref="AU148:BG148"/>
    <mergeCell ref="BH148:BT148"/>
    <mergeCell ref="BU148:CS148"/>
    <mergeCell ref="CT148:DF148"/>
    <mergeCell ref="DG148:DS148"/>
    <mergeCell ref="DT148:ER148"/>
    <mergeCell ref="ES148:FE148"/>
    <mergeCell ref="A145:E145"/>
    <mergeCell ref="F145:AT145"/>
    <mergeCell ref="AU145:BG145"/>
    <mergeCell ref="BH145:BT145"/>
    <mergeCell ref="BU145:CS145"/>
    <mergeCell ref="CT145:DF145"/>
    <mergeCell ref="DG145:DS145"/>
    <mergeCell ref="DT145:ER145"/>
    <mergeCell ref="ES145:FE145"/>
    <mergeCell ref="A146:E146"/>
    <mergeCell ref="F146:AT146"/>
    <mergeCell ref="AU146:BG146"/>
    <mergeCell ref="BH146:BT146"/>
    <mergeCell ref="BU146:CS146"/>
    <mergeCell ref="CT146:DF146"/>
    <mergeCell ref="DG146:DS146"/>
    <mergeCell ref="DT146:ER146"/>
    <mergeCell ref="ES146:FE146"/>
    <mergeCell ref="A143:E143"/>
    <mergeCell ref="F143:AT143"/>
    <mergeCell ref="AU143:BG143"/>
    <mergeCell ref="BH143:BT143"/>
    <mergeCell ref="BU143:CS143"/>
    <mergeCell ref="CT143:DF143"/>
    <mergeCell ref="DG143:DS143"/>
    <mergeCell ref="DT143:ER143"/>
    <mergeCell ref="ES143:FE143"/>
    <mergeCell ref="A144:E144"/>
    <mergeCell ref="F144:AT144"/>
    <mergeCell ref="AU144:BG144"/>
    <mergeCell ref="BH144:BT144"/>
    <mergeCell ref="BU144:CS144"/>
    <mergeCell ref="CT144:DF144"/>
    <mergeCell ref="DG144:DS144"/>
    <mergeCell ref="DT144:ER144"/>
    <mergeCell ref="ES144:FE144"/>
    <mergeCell ref="A141:E141"/>
    <mergeCell ref="F141:AT141"/>
    <mergeCell ref="AU141:BG141"/>
    <mergeCell ref="BH141:BT141"/>
    <mergeCell ref="BU141:CS141"/>
    <mergeCell ref="CT141:DF141"/>
    <mergeCell ref="DG141:DS141"/>
    <mergeCell ref="DT141:ER141"/>
    <mergeCell ref="ES141:FE141"/>
    <mergeCell ref="A142:E142"/>
    <mergeCell ref="F142:AT142"/>
    <mergeCell ref="AU142:BG142"/>
    <mergeCell ref="BH142:BT142"/>
    <mergeCell ref="BU142:CS142"/>
    <mergeCell ref="CT142:DF142"/>
    <mergeCell ref="DG142:DS142"/>
    <mergeCell ref="DT142:ER142"/>
    <mergeCell ref="ES142:FE142"/>
    <mergeCell ref="A139:E139"/>
    <mergeCell ref="F139:AT139"/>
    <mergeCell ref="AU139:BG139"/>
    <mergeCell ref="BH139:BT139"/>
    <mergeCell ref="BU139:CS139"/>
    <mergeCell ref="CT139:DF139"/>
    <mergeCell ref="DG139:DS139"/>
    <mergeCell ref="DT139:ER139"/>
    <mergeCell ref="ES139:FE139"/>
    <mergeCell ref="A140:E140"/>
    <mergeCell ref="F140:AT140"/>
    <mergeCell ref="AU140:BG140"/>
    <mergeCell ref="BH140:BT140"/>
    <mergeCell ref="BU140:CS140"/>
    <mergeCell ref="CT140:DF140"/>
    <mergeCell ref="DG140:DS140"/>
    <mergeCell ref="DT140:ER140"/>
    <mergeCell ref="ES140:FE140"/>
    <mergeCell ref="A137:E137"/>
    <mergeCell ref="F137:AT137"/>
    <mergeCell ref="AU137:BG137"/>
    <mergeCell ref="BH137:BT137"/>
    <mergeCell ref="BU137:CS137"/>
    <mergeCell ref="CT137:DF137"/>
    <mergeCell ref="DG137:DS137"/>
    <mergeCell ref="DT137:ER137"/>
    <mergeCell ref="ES137:FE137"/>
    <mergeCell ref="A138:E138"/>
    <mergeCell ref="F138:AT138"/>
    <mergeCell ref="AU138:BG138"/>
    <mergeCell ref="BH138:BT138"/>
    <mergeCell ref="BU138:CS138"/>
    <mergeCell ref="CT138:DF138"/>
    <mergeCell ref="DG138:DS138"/>
    <mergeCell ref="DT138:ER138"/>
    <mergeCell ref="ES138:FE138"/>
    <mergeCell ref="A135:E135"/>
    <mergeCell ref="F135:AT135"/>
    <mergeCell ref="AU135:BG135"/>
    <mergeCell ref="BH135:BT135"/>
    <mergeCell ref="BU135:CS135"/>
    <mergeCell ref="CT135:DF135"/>
    <mergeCell ref="DG135:DS135"/>
    <mergeCell ref="DT135:ER135"/>
    <mergeCell ref="ES135:FE135"/>
    <mergeCell ref="A136:E136"/>
    <mergeCell ref="F136:AT136"/>
    <mergeCell ref="AU136:BG136"/>
    <mergeCell ref="BH136:BT136"/>
    <mergeCell ref="BU136:CS136"/>
    <mergeCell ref="CT136:DF136"/>
    <mergeCell ref="DG136:DS136"/>
    <mergeCell ref="DT136:ER136"/>
    <mergeCell ref="ES136:FE136"/>
    <mergeCell ref="A133:E133"/>
    <mergeCell ref="F133:AT133"/>
    <mergeCell ref="AU133:BG133"/>
    <mergeCell ref="BH133:BT133"/>
    <mergeCell ref="BU133:CS133"/>
    <mergeCell ref="CT133:DF133"/>
    <mergeCell ref="DG133:DS133"/>
    <mergeCell ref="DT133:ER133"/>
    <mergeCell ref="ES133:FE133"/>
    <mergeCell ref="A134:E134"/>
    <mergeCell ref="F134:AT134"/>
    <mergeCell ref="AU134:BG134"/>
    <mergeCell ref="BH134:BT134"/>
    <mergeCell ref="BU134:CS134"/>
    <mergeCell ref="CT134:DF134"/>
    <mergeCell ref="DG134:DS134"/>
    <mergeCell ref="DT134:ER134"/>
    <mergeCell ref="ES134:FE134"/>
    <mergeCell ref="A131:E131"/>
    <mergeCell ref="F131:AT131"/>
    <mergeCell ref="AU131:BG131"/>
    <mergeCell ref="BH131:BT131"/>
    <mergeCell ref="BU131:CS131"/>
    <mergeCell ref="CT131:DF131"/>
    <mergeCell ref="DG131:DS131"/>
    <mergeCell ref="DT131:ER131"/>
    <mergeCell ref="ES131:FE131"/>
    <mergeCell ref="A132:E132"/>
    <mergeCell ref="F132:AT132"/>
    <mergeCell ref="AU132:BG132"/>
    <mergeCell ref="BH132:BT132"/>
    <mergeCell ref="BU132:CS132"/>
    <mergeCell ref="CT132:DF132"/>
    <mergeCell ref="DG132:DS132"/>
    <mergeCell ref="DT132:ER132"/>
    <mergeCell ref="ES132:FE132"/>
    <mergeCell ref="A129:E129"/>
    <mergeCell ref="F129:AT129"/>
    <mergeCell ref="AU129:BG129"/>
    <mergeCell ref="BH129:BT129"/>
    <mergeCell ref="BU129:CS129"/>
    <mergeCell ref="CT129:DF129"/>
    <mergeCell ref="DG129:DS129"/>
    <mergeCell ref="DT129:ER129"/>
    <mergeCell ref="ES129:FE129"/>
    <mergeCell ref="A130:E130"/>
    <mergeCell ref="F130:AT130"/>
    <mergeCell ref="AU130:BG130"/>
    <mergeCell ref="BH130:BT130"/>
    <mergeCell ref="BU130:CS130"/>
    <mergeCell ref="CT130:DF130"/>
    <mergeCell ref="DG130:DS130"/>
    <mergeCell ref="DT130:ER130"/>
    <mergeCell ref="ES130:FE130"/>
    <mergeCell ref="A127:E127"/>
    <mergeCell ref="F127:AT127"/>
    <mergeCell ref="AU127:BG127"/>
    <mergeCell ref="BH127:BT127"/>
    <mergeCell ref="BU127:CS127"/>
    <mergeCell ref="CT127:DF127"/>
    <mergeCell ref="DG127:DS127"/>
    <mergeCell ref="DT127:ER127"/>
    <mergeCell ref="ES127:FE127"/>
    <mergeCell ref="A128:E128"/>
    <mergeCell ref="F128:AT128"/>
    <mergeCell ref="AU128:BG128"/>
    <mergeCell ref="BH128:BT128"/>
    <mergeCell ref="BU128:CS128"/>
    <mergeCell ref="CT128:DF128"/>
    <mergeCell ref="DG128:DS128"/>
    <mergeCell ref="DT128:ER128"/>
    <mergeCell ref="ES128:FE128"/>
    <mergeCell ref="A125:E125"/>
    <mergeCell ref="F125:AT125"/>
    <mergeCell ref="AU125:BG125"/>
    <mergeCell ref="BH125:BT125"/>
    <mergeCell ref="BU125:CS125"/>
    <mergeCell ref="CT125:DF125"/>
    <mergeCell ref="DG125:DS125"/>
    <mergeCell ref="DT125:ER125"/>
    <mergeCell ref="ES125:FE125"/>
    <mergeCell ref="A126:E126"/>
    <mergeCell ref="F126:AT126"/>
    <mergeCell ref="AU126:BG126"/>
    <mergeCell ref="BH126:BT126"/>
    <mergeCell ref="BU126:CS126"/>
    <mergeCell ref="CT126:DF126"/>
    <mergeCell ref="DG126:DS126"/>
    <mergeCell ref="DT126:ER126"/>
    <mergeCell ref="ES126:FE126"/>
    <mergeCell ref="A123:E123"/>
    <mergeCell ref="F123:AT123"/>
    <mergeCell ref="AU123:BG123"/>
    <mergeCell ref="BH123:BT123"/>
    <mergeCell ref="BU123:CS123"/>
    <mergeCell ref="CT123:DF123"/>
    <mergeCell ref="DG123:DS123"/>
    <mergeCell ref="DT123:ER123"/>
    <mergeCell ref="ES123:FE123"/>
    <mergeCell ref="A124:E124"/>
    <mergeCell ref="F124:AT124"/>
    <mergeCell ref="AU124:BG124"/>
    <mergeCell ref="BH124:BT124"/>
    <mergeCell ref="BU124:CS124"/>
    <mergeCell ref="CT124:DF124"/>
    <mergeCell ref="DG124:DS124"/>
    <mergeCell ref="DT124:ER124"/>
    <mergeCell ref="ES124:FE124"/>
    <mergeCell ref="A121:E121"/>
    <mergeCell ref="F121:AT121"/>
    <mergeCell ref="AU121:BG121"/>
    <mergeCell ref="BH121:BT121"/>
    <mergeCell ref="BU121:CS121"/>
    <mergeCell ref="CT121:DF121"/>
    <mergeCell ref="DG121:DS121"/>
    <mergeCell ref="DT121:ER121"/>
    <mergeCell ref="ES121:FE121"/>
    <mergeCell ref="A122:E122"/>
    <mergeCell ref="F122:AT122"/>
    <mergeCell ref="AU122:BG122"/>
    <mergeCell ref="BH122:BT122"/>
    <mergeCell ref="BU122:CS122"/>
    <mergeCell ref="CT122:DF122"/>
    <mergeCell ref="DG122:DS122"/>
    <mergeCell ref="DT122:ER122"/>
    <mergeCell ref="ES122:FE122"/>
    <mergeCell ref="A119:E119"/>
    <mergeCell ref="F119:AT119"/>
    <mergeCell ref="AU119:BG119"/>
    <mergeCell ref="BH119:BT119"/>
    <mergeCell ref="BU119:CS119"/>
    <mergeCell ref="CT119:DF119"/>
    <mergeCell ref="DG119:DS119"/>
    <mergeCell ref="DT119:ER119"/>
    <mergeCell ref="ES119:FE119"/>
    <mergeCell ref="A120:E120"/>
    <mergeCell ref="F120:AT120"/>
    <mergeCell ref="AU120:BG120"/>
    <mergeCell ref="BH120:BT120"/>
    <mergeCell ref="BU120:CS120"/>
    <mergeCell ref="CT120:DF120"/>
    <mergeCell ref="DG120:DS120"/>
    <mergeCell ref="DT120:ER120"/>
    <mergeCell ref="ES120:FE120"/>
    <mergeCell ref="A117:E117"/>
    <mergeCell ref="F117:AT117"/>
    <mergeCell ref="AU117:BG117"/>
    <mergeCell ref="BH117:BT117"/>
    <mergeCell ref="BU117:CS117"/>
    <mergeCell ref="CT117:DF117"/>
    <mergeCell ref="DG117:DS117"/>
    <mergeCell ref="DT117:ER117"/>
    <mergeCell ref="ES117:FE117"/>
    <mergeCell ref="A118:E118"/>
    <mergeCell ref="F118:AT118"/>
    <mergeCell ref="AU118:BG118"/>
    <mergeCell ref="BH118:BT118"/>
    <mergeCell ref="BU118:CS118"/>
    <mergeCell ref="CT118:DF118"/>
    <mergeCell ref="DG118:DS118"/>
    <mergeCell ref="DT118:ER118"/>
    <mergeCell ref="ES118:FE118"/>
    <mergeCell ref="A115:E115"/>
    <mergeCell ref="F115:AT115"/>
    <mergeCell ref="AU115:BG115"/>
    <mergeCell ref="BH115:BT115"/>
    <mergeCell ref="BU115:CS115"/>
    <mergeCell ref="CT115:DF115"/>
    <mergeCell ref="DG115:DS115"/>
    <mergeCell ref="DT115:ER115"/>
    <mergeCell ref="ES115:FE115"/>
    <mergeCell ref="A116:E116"/>
    <mergeCell ref="F116:AT116"/>
    <mergeCell ref="AU116:BG116"/>
    <mergeCell ref="BH116:BT116"/>
    <mergeCell ref="BU116:CS116"/>
    <mergeCell ref="CT116:DF116"/>
    <mergeCell ref="DG116:DS116"/>
    <mergeCell ref="DT116:ER116"/>
    <mergeCell ref="ES116:FE116"/>
    <mergeCell ref="A113:E113"/>
    <mergeCell ref="F113:AT113"/>
    <mergeCell ref="AU113:BG113"/>
    <mergeCell ref="BH113:BT113"/>
    <mergeCell ref="BU113:CS113"/>
    <mergeCell ref="CT113:DF113"/>
    <mergeCell ref="DG113:DS113"/>
    <mergeCell ref="DT113:ER113"/>
    <mergeCell ref="ES113:FE113"/>
    <mergeCell ref="A114:E114"/>
    <mergeCell ref="F114:AT114"/>
    <mergeCell ref="AU114:BG114"/>
    <mergeCell ref="BH114:BT114"/>
    <mergeCell ref="BU114:CS114"/>
    <mergeCell ref="CT114:DF114"/>
    <mergeCell ref="DG114:DS114"/>
    <mergeCell ref="DT114:ER114"/>
    <mergeCell ref="ES114:FE114"/>
    <mergeCell ref="A111:E111"/>
    <mergeCell ref="F111:AT111"/>
    <mergeCell ref="AU111:BG111"/>
    <mergeCell ref="BH111:BT111"/>
    <mergeCell ref="BU111:CS111"/>
    <mergeCell ref="CT111:DF111"/>
    <mergeCell ref="DG111:DS111"/>
    <mergeCell ref="DT111:ER111"/>
    <mergeCell ref="ES111:FE111"/>
    <mergeCell ref="A112:E112"/>
    <mergeCell ref="F112:AT112"/>
    <mergeCell ref="AU112:BG112"/>
    <mergeCell ref="BH112:BT112"/>
    <mergeCell ref="BU112:CS112"/>
    <mergeCell ref="CT112:DF112"/>
    <mergeCell ref="DG112:DS112"/>
    <mergeCell ref="DT112:ER112"/>
    <mergeCell ref="ES112:FE112"/>
    <mergeCell ref="A109:E109"/>
    <mergeCell ref="F109:AT109"/>
    <mergeCell ref="AU109:BG109"/>
    <mergeCell ref="BH109:BT109"/>
    <mergeCell ref="BU109:CS109"/>
    <mergeCell ref="CT109:DF109"/>
    <mergeCell ref="DG109:DS109"/>
    <mergeCell ref="DT109:ER109"/>
    <mergeCell ref="ES109:FE109"/>
    <mergeCell ref="A110:E110"/>
    <mergeCell ref="F110:AT110"/>
    <mergeCell ref="AU110:BG110"/>
    <mergeCell ref="BH110:BT110"/>
    <mergeCell ref="BU110:CS110"/>
    <mergeCell ref="CT110:DF110"/>
    <mergeCell ref="DG110:DS110"/>
    <mergeCell ref="DT110:ER110"/>
    <mergeCell ref="ES110:FE110"/>
    <mergeCell ref="A107:E107"/>
    <mergeCell ref="F107:AT107"/>
    <mergeCell ref="AU107:BG107"/>
    <mergeCell ref="BH107:BT107"/>
    <mergeCell ref="BU107:CS107"/>
    <mergeCell ref="CT107:DF107"/>
    <mergeCell ref="DG107:DS107"/>
    <mergeCell ref="DT107:ER107"/>
    <mergeCell ref="ES107:FE107"/>
    <mergeCell ref="A108:E108"/>
    <mergeCell ref="F108:AT108"/>
    <mergeCell ref="AU108:BG108"/>
    <mergeCell ref="BH108:BT108"/>
    <mergeCell ref="BU108:CS108"/>
    <mergeCell ref="CT108:DF108"/>
    <mergeCell ref="DG108:DS108"/>
    <mergeCell ref="DT108:ER108"/>
    <mergeCell ref="ES108:FE108"/>
    <mergeCell ref="A105:E105"/>
    <mergeCell ref="F105:AT105"/>
    <mergeCell ref="AU105:BG105"/>
    <mergeCell ref="BH105:BT105"/>
    <mergeCell ref="BU105:CS105"/>
    <mergeCell ref="CT105:DF105"/>
    <mergeCell ref="DG105:DS105"/>
    <mergeCell ref="DT105:ER105"/>
    <mergeCell ref="ES105:FE105"/>
    <mergeCell ref="A106:E106"/>
    <mergeCell ref="F106:AT106"/>
    <mergeCell ref="AU106:BG106"/>
    <mergeCell ref="BH106:BT106"/>
    <mergeCell ref="BU106:CS106"/>
    <mergeCell ref="CT106:DF106"/>
    <mergeCell ref="DG106:DS106"/>
    <mergeCell ref="DT106:ER106"/>
    <mergeCell ref="ES106:FE106"/>
    <mergeCell ref="A103:E103"/>
    <mergeCell ref="F103:AT103"/>
    <mergeCell ref="AU103:BG103"/>
    <mergeCell ref="BH103:BT103"/>
    <mergeCell ref="BU103:CS103"/>
    <mergeCell ref="CT103:DF103"/>
    <mergeCell ref="DG103:DS103"/>
    <mergeCell ref="DT103:ER103"/>
    <mergeCell ref="ES103:FE103"/>
    <mergeCell ref="A104:E104"/>
    <mergeCell ref="F104:AT104"/>
    <mergeCell ref="AU104:BG104"/>
    <mergeCell ref="BH104:BT104"/>
    <mergeCell ref="BU104:CS104"/>
    <mergeCell ref="CT104:DF104"/>
    <mergeCell ref="DG104:DS104"/>
    <mergeCell ref="DT104:ER104"/>
    <mergeCell ref="ES104:FE104"/>
    <mergeCell ref="A101:E101"/>
    <mergeCell ref="F101:AT101"/>
    <mergeCell ref="AU101:BG101"/>
    <mergeCell ref="BH101:BT101"/>
    <mergeCell ref="BU101:CS101"/>
    <mergeCell ref="CT101:DF101"/>
    <mergeCell ref="DG101:DS101"/>
    <mergeCell ref="DT101:ER101"/>
    <mergeCell ref="ES101:FE101"/>
    <mergeCell ref="A102:E102"/>
    <mergeCell ref="F102:AT102"/>
    <mergeCell ref="AU102:BG102"/>
    <mergeCell ref="BH102:BT102"/>
    <mergeCell ref="BU102:CS102"/>
    <mergeCell ref="CT102:DF102"/>
    <mergeCell ref="DG102:DS102"/>
    <mergeCell ref="DT102:ER102"/>
    <mergeCell ref="ES102:FE102"/>
    <mergeCell ref="A99:E99"/>
    <mergeCell ref="F99:AT99"/>
    <mergeCell ref="AU99:BG99"/>
    <mergeCell ref="BH99:BT99"/>
    <mergeCell ref="BU99:CS99"/>
    <mergeCell ref="CT99:DF99"/>
    <mergeCell ref="DG99:DS99"/>
    <mergeCell ref="DT99:ER99"/>
    <mergeCell ref="ES99:FE99"/>
    <mergeCell ref="A100:E100"/>
    <mergeCell ref="F100:AT100"/>
    <mergeCell ref="AU100:BG100"/>
    <mergeCell ref="BH100:BT100"/>
    <mergeCell ref="BU100:CS100"/>
    <mergeCell ref="CT100:DF100"/>
    <mergeCell ref="DG100:DS100"/>
    <mergeCell ref="DT100:ER100"/>
    <mergeCell ref="ES100:FE100"/>
    <mergeCell ref="A97:E97"/>
    <mergeCell ref="F97:AT97"/>
    <mergeCell ref="AU97:BG97"/>
    <mergeCell ref="BH97:BT97"/>
    <mergeCell ref="BU97:CS97"/>
    <mergeCell ref="CT97:DF97"/>
    <mergeCell ref="DG97:DS97"/>
    <mergeCell ref="DT97:ER97"/>
    <mergeCell ref="ES97:FE97"/>
    <mergeCell ref="A98:E98"/>
    <mergeCell ref="F98:AT98"/>
    <mergeCell ref="AU98:BG98"/>
    <mergeCell ref="BH98:BT98"/>
    <mergeCell ref="BU98:CS98"/>
    <mergeCell ref="CT98:DF98"/>
    <mergeCell ref="DG98:DS98"/>
    <mergeCell ref="DT98:ER98"/>
    <mergeCell ref="ES98:FE98"/>
    <mergeCell ref="A95:E95"/>
    <mergeCell ref="F95:AT95"/>
    <mergeCell ref="AU95:BG95"/>
    <mergeCell ref="BH95:BT95"/>
    <mergeCell ref="BU95:CS95"/>
    <mergeCell ref="CT95:DF95"/>
    <mergeCell ref="DG95:DS95"/>
    <mergeCell ref="DT95:ER95"/>
    <mergeCell ref="ES95:FE95"/>
    <mergeCell ref="A96:E96"/>
    <mergeCell ref="F96:AT96"/>
    <mergeCell ref="AU96:BG96"/>
    <mergeCell ref="BH96:BT96"/>
    <mergeCell ref="BU96:CS96"/>
    <mergeCell ref="CT96:DF96"/>
    <mergeCell ref="DG96:DS96"/>
    <mergeCell ref="DT96:ER96"/>
    <mergeCell ref="ES96:FE96"/>
    <mergeCell ref="A93:E93"/>
    <mergeCell ref="F93:AT93"/>
    <mergeCell ref="AU93:BG93"/>
    <mergeCell ref="BH93:BT93"/>
    <mergeCell ref="BU93:CS93"/>
    <mergeCell ref="CT93:DF93"/>
    <mergeCell ref="DG93:DS93"/>
    <mergeCell ref="DT93:ER93"/>
    <mergeCell ref="ES93:FE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89:E89"/>
    <mergeCell ref="F89:AT89"/>
    <mergeCell ref="AU89:BG89"/>
    <mergeCell ref="BH89:BT89"/>
    <mergeCell ref="BU89:CS89"/>
    <mergeCell ref="CT89:DF89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DT90:ER90"/>
    <mergeCell ref="ES90:FE90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5:E85"/>
    <mergeCell ref="F85:AT85"/>
    <mergeCell ref="AU85:BG85"/>
    <mergeCell ref="BH85:BT85"/>
    <mergeCell ref="BU85:CS85"/>
    <mergeCell ref="CT85:DF85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DT86:ER86"/>
    <mergeCell ref="ES86:FE86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1:E81"/>
    <mergeCell ref="F81:AT81"/>
    <mergeCell ref="AU81:BG81"/>
    <mergeCell ref="BH81:BT81"/>
    <mergeCell ref="BU81:CS81"/>
    <mergeCell ref="CT81:DF81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DT82:ER82"/>
    <mergeCell ref="ES82:FE82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7:E77"/>
    <mergeCell ref="F77:AT77"/>
    <mergeCell ref="AU77:BG77"/>
    <mergeCell ref="BH77:BT77"/>
    <mergeCell ref="BU77:CS77"/>
    <mergeCell ref="CT77:DF77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DT78:ER78"/>
    <mergeCell ref="ES78:FE78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3:E73"/>
    <mergeCell ref="F73:AT73"/>
    <mergeCell ref="AU73:BG73"/>
    <mergeCell ref="BH73:BT73"/>
    <mergeCell ref="BU73:CS73"/>
    <mergeCell ref="CT73:DF73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DT74:ER74"/>
    <mergeCell ref="ES74:FE74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EI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19"/>
  <sheetViews>
    <sheetView topLeftCell="A7" workbookViewId="0">
      <selection activeCell="FV93" sqref="FV93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I2" s="20" t="s">
        <v>108</v>
      </c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21" t="s">
        <v>109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9" customFormat="1" ht="12.75" customHeight="1" x14ac:dyDescent="0.2"/>
    <row r="6" spans="1:161" s="2" customFormat="1" ht="13.5" customHeight="1" x14ac:dyDescent="0.2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</row>
    <row r="7" spans="1:161" s="9" customFormat="1" x14ac:dyDescent="0.2"/>
    <row r="8" spans="1:161" s="2" customFormat="1" ht="13.5" customHeight="1" x14ac:dyDescent="0.2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</row>
    <row r="9" spans="1:161" s="10" customFormat="1" x14ac:dyDescent="0.2"/>
    <row r="10" spans="1:161" s="5" customFormat="1" ht="13.5" customHeight="1" x14ac:dyDescent="0.2">
      <c r="A10" s="22" t="s">
        <v>198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23" t="s">
        <v>5</v>
      </c>
      <c r="B12" s="24"/>
      <c r="C12" s="24"/>
      <c r="D12" s="24"/>
      <c r="E12" s="25"/>
      <c r="F12" s="23" t="s">
        <v>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  <c r="AU12" s="32" t="s">
        <v>7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4"/>
      <c r="CT12" s="33" t="s">
        <v>8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4"/>
      <c r="ES12" s="23" t="s">
        <v>9</v>
      </c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5"/>
    </row>
    <row r="13" spans="1:161" s="12" customFormat="1" ht="42" customHeight="1" x14ac:dyDescent="0.2">
      <c r="A13" s="26"/>
      <c r="B13" s="27"/>
      <c r="C13" s="27"/>
      <c r="D13" s="27"/>
      <c r="E13" s="28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8"/>
      <c r="AU13" s="35" t="s">
        <v>10</v>
      </c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7"/>
      <c r="BU13" s="23" t="s">
        <v>12</v>
      </c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5"/>
      <c r="CT13" s="35" t="s">
        <v>10</v>
      </c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7"/>
      <c r="DT13" s="23" t="s">
        <v>12</v>
      </c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5"/>
      <c r="ES13" s="26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8"/>
    </row>
    <row r="14" spans="1:161" s="13" customFormat="1" ht="28.5" customHeight="1" x14ac:dyDescent="0.2">
      <c r="A14" s="29"/>
      <c r="B14" s="30"/>
      <c r="C14" s="30"/>
      <c r="D14" s="30"/>
      <c r="E14" s="31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1"/>
      <c r="AU14" s="38" t="s">
        <v>13</v>
      </c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40"/>
      <c r="BH14" s="38" t="s">
        <v>14</v>
      </c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40"/>
      <c r="BU14" s="29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1"/>
      <c r="CT14" s="38" t="s">
        <v>13</v>
      </c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40"/>
      <c r="DG14" s="38" t="s">
        <v>14</v>
      </c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40"/>
      <c r="DT14" s="29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1"/>
      <c r="ES14" s="29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pans="1:161" s="14" customFormat="1" x14ac:dyDescent="0.2">
      <c r="A15" s="41">
        <v>1</v>
      </c>
      <c r="B15" s="42"/>
      <c r="C15" s="42"/>
      <c r="D15" s="42"/>
      <c r="E15" s="43"/>
      <c r="F15" s="41">
        <v>2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3"/>
      <c r="AU15" s="41">
        <v>3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1">
        <v>4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3"/>
      <c r="BU15" s="41">
        <v>5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1">
        <v>6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1">
        <v>7</v>
      </c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1">
        <v>8</v>
      </c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1">
        <v>9</v>
      </c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3"/>
    </row>
    <row r="16" spans="1:161" s="16" customFormat="1" ht="18" customHeight="1" x14ac:dyDescent="0.2">
      <c r="A16" s="50">
        <v>1</v>
      </c>
      <c r="B16" s="51"/>
      <c r="C16" s="51"/>
      <c r="D16" s="51"/>
      <c r="E16" s="52"/>
      <c r="F16" s="53" t="s">
        <v>15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5"/>
      <c r="AU16" s="47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7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9"/>
      <c r="BU16" s="47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9"/>
      <c r="CT16" s="47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7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9"/>
      <c r="DT16" s="47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9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6" customFormat="1" ht="18" customHeight="1" x14ac:dyDescent="0.2">
      <c r="A17" s="50">
        <v>2</v>
      </c>
      <c r="B17" s="51"/>
      <c r="C17" s="51"/>
      <c r="D17" s="51"/>
      <c r="E17" s="52"/>
      <c r="F17" s="56" t="s">
        <v>16</v>
      </c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8"/>
      <c r="AU17" s="38">
        <v>155</v>
      </c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8">
        <v>152</v>
      </c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40"/>
      <c r="BU17" s="38">
        <v>12</v>
      </c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40"/>
      <c r="CT17" s="38">
        <v>492</v>
      </c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8">
        <v>477</v>
      </c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40"/>
      <c r="DT17" s="38">
        <v>4</v>
      </c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40"/>
      <c r="ES17" s="38">
        <f t="shared" ref="ES17:ES69" si="0">DT17+BU17</f>
        <v>16</v>
      </c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40"/>
    </row>
    <row r="18" spans="1:161" s="13" customFormat="1" ht="18" customHeight="1" x14ac:dyDescent="0.2">
      <c r="A18" s="50">
        <v>3</v>
      </c>
      <c r="B18" s="51"/>
      <c r="C18" s="51"/>
      <c r="D18" s="51"/>
      <c r="E18" s="52"/>
      <c r="F18" s="56" t="s">
        <v>124</v>
      </c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8"/>
      <c r="AU18" s="38">
        <v>35</v>
      </c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8">
        <v>33</v>
      </c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40"/>
      <c r="BU18" s="38">
        <v>2</v>
      </c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40"/>
      <c r="CT18" s="38">
        <v>361</v>
      </c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8">
        <v>322</v>
      </c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40"/>
      <c r="DT18" s="38">
        <v>10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40"/>
      <c r="ES18" s="38">
        <f t="shared" si="0"/>
        <v>12</v>
      </c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40"/>
    </row>
    <row r="19" spans="1:161" s="16" customFormat="1" ht="18" customHeight="1" x14ac:dyDescent="0.2">
      <c r="A19" s="50">
        <v>4</v>
      </c>
      <c r="B19" s="51"/>
      <c r="C19" s="51"/>
      <c r="D19" s="51"/>
      <c r="E19" s="52"/>
      <c r="F19" s="53" t="s">
        <v>102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5"/>
      <c r="AU19" s="47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7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9"/>
      <c r="BU19" s="47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9"/>
      <c r="CT19" s="47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7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9"/>
      <c r="DT19" s="47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9"/>
      <c r="ES19" s="47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9"/>
    </row>
    <row r="20" spans="1:161" s="13" customFormat="1" ht="18" customHeight="1" x14ac:dyDescent="0.2">
      <c r="A20" s="50">
        <v>5</v>
      </c>
      <c r="B20" s="51"/>
      <c r="C20" s="51"/>
      <c r="D20" s="51"/>
      <c r="E20" s="52"/>
      <c r="F20" s="56" t="s">
        <v>125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8"/>
      <c r="AU20" s="38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8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40"/>
      <c r="BU20" s="38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40"/>
      <c r="CT20" s="38">
        <v>1226</v>
      </c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8">
        <v>1204</v>
      </c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40"/>
      <c r="DT20" s="38">
        <v>15</v>
      </c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40"/>
      <c r="ES20" s="38">
        <v>15</v>
      </c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40"/>
    </row>
    <row r="21" spans="1:161" s="13" customFormat="1" ht="18" customHeight="1" x14ac:dyDescent="0.2">
      <c r="A21" s="50">
        <v>6</v>
      </c>
      <c r="B21" s="51"/>
      <c r="C21" s="51"/>
      <c r="D21" s="51"/>
      <c r="E21" s="52"/>
      <c r="F21" s="56" t="s">
        <v>126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8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8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40"/>
      <c r="BU21" s="38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40"/>
      <c r="CT21" s="38">
        <v>568</v>
      </c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8">
        <v>424</v>
      </c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40"/>
      <c r="DT21" s="38">
        <v>4</v>
      </c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40"/>
      <c r="ES21" s="38">
        <v>4</v>
      </c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40"/>
    </row>
    <row r="22" spans="1:161" s="13" customFormat="1" ht="18" customHeight="1" x14ac:dyDescent="0.2">
      <c r="A22" s="50">
        <v>7</v>
      </c>
      <c r="B22" s="51"/>
      <c r="C22" s="51"/>
      <c r="D22" s="51"/>
      <c r="E22" s="52"/>
      <c r="F22" s="53" t="s">
        <v>81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5"/>
      <c r="AU22" s="38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8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40"/>
      <c r="BU22" s="38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40"/>
      <c r="CT22" s="38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8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40"/>
      <c r="DT22" s="38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40"/>
      <c r="ES22" s="38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40"/>
    </row>
    <row r="23" spans="1:161" s="13" customFormat="1" ht="18" customHeight="1" x14ac:dyDescent="0.2">
      <c r="A23" s="50">
        <v>8</v>
      </c>
      <c r="B23" s="51"/>
      <c r="C23" s="51"/>
      <c r="D23" s="51"/>
      <c r="E23" s="52"/>
      <c r="F23" s="56" t="s">
        <v>82</v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8"/>
      <c r="AU23" s="38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8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40"/>
      <c r="BU23" s="38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40"/>
      <c r="CT23" s="38">
        <v>117</v>
      </c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8">
        <v>100</v>
      </c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  <c r="DT23" s="38">
        <v>0</v>
      </c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40"/>
      <c r="ES23" s="38">
        <v>0</v>
      </c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40"/>
    </row>
    <row r="24" spans="1:161" s="16" customFormat="1" ht="18" customHeight="1" x14ac:dyDescent="0.2">
      <c r="A24" s="50">
        <v>9</v>
      </c>
      <c r="B24" s="51"/>
      <c r="C24" s="51"/>
      <c r="D24" s="51"/>
      <c r="E24" s="52"/>
      <c r="F24" s="53" t="s">
        <v>17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5"/>
      <c r="AU24" s="47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7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9"/>
      <c r="BU24" s="47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9"/>
      <c r="CT24" s="47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7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9"/>
      <c r="DT24" s="47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9"/>
      <c r="ES24" s="47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9"/>
    </row>
    <row r="25" spans="1:161" s="16" customFormat="1" ht="18" customHeight="1" x14ac:dyDescent="0.2">
      <c r="A25" s="50">
        <v>10</v>
      </c>
      <c r="B25" s="51"/>
      <c r="C25" s="51"/>
      <c r="D25" s="51"/>
      <c r="E25" s="52"/>
      <c r="F25" s="56" t="s">
        <v>18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  <c r="AU25" s="47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7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9"/>
      <c r="BU25" s="47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9"/>
      <c r="CT25" s="38">
        <v>379</v>
      </c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8">
        <v>369</v>
      </c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  <c r="DT25" s="38">
        <v>3</v>
      </c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40"/>
      <c r="ES25" s="38">
        <v>3</v>
      </c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40"/>
    </row>
    <row r="26" spans="1:161" s="13" customFormat="1" ht="18" customHeight="1" x14ac:dyDescent="0.2">
      <c r="A26" s="50">
        <v>11</v>
      </c>
      <c r="B26" s="51"/>
      <c r="C26" s="51"/>
      <c r="D26" s="51"/>
      <c r="E26" s="52"/>
      <c r="F26" s="56" t="s">
        <v>127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8"/>
      <c r="AU26" s="38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8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40"/>
      <c r="BU26" s="38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40"/>
      <c r="CT26" s="38">
        <v>92</v>
      </c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8">
        <v>90</v>
      </c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  <c r="DT26" s="38">
        <v>0</v>
      </c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40"/>
      <c r="ES26" s="38">
        <v>0</v>
      </c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40"/>
    </row>
    <row r="27" spans="1:161" s="13" customFormat="1" ht="18" customHeight="1" x14ac:dyDescent="0.2">
      <c r="A27" s="50">
        <v>12</v>
      </c>
      <c r="B27" s="51"/>
      <c r="C27" s="51"/>
      <c r="D27" s="51"/>
      <c r="E27" s="52"/>
      <c r="F27" s="56" t="s">
        <v>128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8"/>
      <c r="AU27" s="38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8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40"/>
      <c r="BU27" s="38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40"/>
      <c r="CT27" s="38">
        <v>553</v>
      </c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8">
        <v>278</v>
      </c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40"/>
      <c r="DT27" s="38">
        <v>4</v>
      </c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40"/>
      <c r="ES27" s="38">
        <v>4</v>
      </c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40"/>
    </row>
    <row r="28" spans="1:161" s="13" customFormat="1" ht="18" customHeight="1" x14ac:dyDescent="0.2">
      <c r="A28" s="50">
        <v>13</v>
      </c>
      <c r="B28" s="51"/>
      <c r="C28" s="51"/>
      <c r="D28" s="51"/>
      <c r="E28" s="52"/>
      <c r="F28" s="56" t="s">
        <v>129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8"/>
      <c r="AU28" s="38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8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40"/>
      <c r="BU28" s="38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40"/>
      <c r="CT28" s="38">
        <v>55</v>
      </c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8">
        <v>38</v>
      </c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40"/>
      <c r="DT28" s="38">
        <v>61</v>
      </c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40"/>
      <c r="ES28" s="38">
        <v>61</v>
      </c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40"/>
    </row>
    <row r="29" spans="1:161" s="16" customFormat="1" ht="18" customHeight="1" x14ac:dyDescent="0.2">
      <c r="A29" s="50">
        <v>14</v>
      </c>
      <c r="B29" s="51"/>
      <c r="C29" s="51"/>
      <c r="D29" s="51"/>
      <c r="E29" s="52"/>
      <c r="F29" s="53" t="s">
        <v>93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5"/>
      <c r="AU29" s="47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7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9"/>
      <c r="BU29" s="47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9"/>
      <c r="CT29" s="47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7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9"/>
      <c r="DT29" s="47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9"/>
      <c r="ES29" s="47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9"/>
    </row>
    <row r="30" spans="1:161" s="16" customFormat="1" ht="18" customHeight="1" x14ac:dyDescent="0.2">
      <c r="A30" s="50">
        <v>15</v>
      </c>
      <c r="B30" s="51"/>
      <c r="C30" s="51"/>
      <c r="D30" s="51"/>
      <c r="E30" s="52"/>
      <c r="F30" s="56" t="s">
        <v>94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8"/>
      <c r="AU30" s="38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8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40"/>
      <c r="BU30" s="38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40"/>
      <c r="CT30" s="38">
        <v>630</v>
      </c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8">
        <v>609</v>
      </c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40"/>
      <c r="DT30" s="38">
        <v>12</v>
      </c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40"/>
      <c r="ES30" s="38">
        <v>12</v>
      </c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40"/>
    </row>
    <row r="31" spans="1:161" s="13" customFormat="1" ht="18" customHeight="1" x14ac:dyDescent="0.2">
      <c r="A31" s="50">
        <v>16</v>
      </c>
      <c r="B31" s="51"/>
      <c r="C31" s="51"/>
      <c r="D31" s="51"/>
      <c r="E31" s="52"/>
      <c r="F31" s="56" t="s">
        <v>131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8"/>
      <c r="AU31" s="38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8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40"/>
      <c r="BU31" s="38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8">
        <v>37</v>
      </c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8">
        <v>36</v>
      </c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40"/>
      <c r="DT31" s="38">
        <v>7</v>
      </c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40"/>
      <c r="ES31" s="38">
        <v>7</v>
      </c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40"/>
    </row>
    <row r="32" spans="1:161" s="13" customFormat="1" ht="18" customHeight="1" x14ac:dyDescent="0.2">
      <c r="A32" s="50">
        <v>17</v>
      </c>
      <c r="B32" s="51"/>
      <c r="C32" s="51"/>
      <c r="D32" s="51"/>
      <c r="E32" s="52"/>
      <c r="F32" s="56" t="s">
        <v>132</v>
      </c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8"/>
      <c r="AU32" s="38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8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40"/>
      <c r="BU32" s="38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40"/>
      <c r="CT32" s="38">
        <v>3</v>
      </c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8">
        <v>3</v>
      </c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40"/>
      <c r="DT32" s="38">
        <v>0</v>
      </c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40"/>
      <c r="ES32" s="38">
        <v>0</v>
      </c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40"/>
    </row>
    <row r="33" spans="1:161" s="16" customFormat="1" ht="18" customHeight="1" x14ac:dyDescent="0.2">
      <c r="A33" s="50">
        <v>18</v>
      </c>
      <c r="B33" s="51"/>
      <c r="C33" s="51"/>
      <c r="D33" s="51"/>
      <c r="E33" s="52"/>
      <c r="F33" s="53" t="s">
        <v>19</v>
      </c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5"/>
      <c r="AU33" s="47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7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9"/>
      <c r="BU33" s="47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9"/>
      <c r="CT33" s="47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7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9"/>
      <c r="DT33" s="47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9"/>
      <c r="ES33" s="47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9"/>
    </row>
    <row r="34" spans="1:161" s="16" customFormat="1" ht="18" customHeight="1" x14ac:dyDescent="0.2">
      <c r="A34" s="50">
        <v>19</v>
      </c>
      <c r="B34" s="51"/>
      <c r="C34" s="51"/>
      <c r="D34" s="51"/>
      <c r="E34" s="52"/>
      <c r="F34" s="56" t="s">
        <v>20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8"/>
      <c r="AU34" s="38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8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40"/>
      <c r="BU34" s="38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40"/>
      <c r="CT34" s="38">
        <v>686</v>
      </c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8">
        <v>658</v>
      </c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40"/>
      <c r="DT34" s="38">
        <v>27</v>
      </c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40"/>
      <c r="ES34" s="38">
        <v>27</v>
      </c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40"/>
    </row>
    <row r="35" spans="1:161" s="13" customFormat="1" ht="18" customHeight="1" x14ac:dyDescent="0.2">
      <c r="A35" s="50">
        <v>20</v>
      </c>
      <c r="B35" s="51"/>
      <c r="C35" s="51"/>
      <c r="D35" s="51"/>
      <c r="E35" s="52"/>
      <c r="F35" s="56" t="s">
        <v>134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8"/>
      <c r="AU35" s="38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8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40"/>
      <c r="BU35" s="38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40"/>
      <c r="CT35" s="38">
        <v>44</v>
      </c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8">
        <v>44</v>
      </c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40"/>
      <c r="DT35" s="38">
        <v>0</v>
      </c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40"/>
      <c r="ES35" s="38">
        <v>0</v>
      </c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40"/>
    </row>
    <row r="36" spans="1:161" s="13" customFormat="1" ht="18" customHeight="1" x14ac:dyDescent="0.2">
      <c r="A36" s="50">
        <v>21</v>
      </c>
      <c r="B36" s="51"/>
      <c r="C36" s="51"/>
      <c r="D36" s="51"/>
      <c r="E36" s="52"/>
      <c r="F36" s="56" t="s">
        <v>135</v>
      </c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8"/>
      <c r="AU36" s="38">
        <v>10</v>
      </c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8">
        <v>9</v>
      </c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40"/>
      <c r="BU36" s="38">
        <v>2</v>
      </c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40"/>
      <c r="CT36" s="38">
        <v>201</v>
      </c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8">
        <v>172</v>
      </c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40"/>
      <c r="DT36" s="38">
        <v>58</v>
      </c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40"/>
      <c r="ES36" s="38">
        <f t="shared" si="0"/>
        <v>60</v>
      </c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40"/>
    </row>
    <row r="37" spans="1:161" s="13" customFormat="1" ht="18" customHeight="1" x14ac:dyDescent="0.2">
      <c r="A37" s="50">
        <v>22</v>
      </c>
      <c r="B37" s="51"/>
      <c r="C37" s="51"/>
      <c r="D37" s="51"/>
      <c r="E37" s="52"/>
      <c r="F37" s="56" t="s">
        <v>136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8"/>
      <c r="AU37" s="38">
        <v>16</v>
      </c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8">
        <v>16</v>
      </c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40"/>
      <c r="BU37" s="38">
        <v>6</v>
      </c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40"/>
      <c r="CT37" s="38">
        <v>293</v>
      </c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8">
        <v>245</v>
      </c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40"/>
      <c r="DT37" s="38">
        <v>39</v>
      </c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40"/>
      <c r="ES37" s="38">
        <f t="shared" si="0"/>
        <v>45</v>
      </c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40"/>
    </row>
    <row r="38" spans="1:161" s="13" customFormat="1" ht="18" customHeight="1" x14ac:dyDescent="0.2">
      <c r="A38" s="50">
        <v>23</v>
      </c>
      <c r="B38" s="51"/>
      <c r="C38" s="51"/>
      <c r="D38" s="51"/>
      <c r="E38" s="52"/>
      <c r="F38" s="56" t="s">
        <v>137</v>
      </c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8"/>
      <c r="AU38" s="38">
        <v>26</v>
      </c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8">
        <v>23</v>
      </c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40"/>
      <c r="BU38" s="38">
        <v>8</v>
      </c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8">
        <v>327</v>
      </c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8">
        <v>281</v>
      </c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40"/>
      <c r="DT38" s="38">
        <v>76</v>
      </c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40"/>
      <c r="ES38" s="38">
        <f t="shared" si="0"/>
        <v>84</v>
      </c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40"/>
    </row>
    <row r="39" spans="1:161" s="13" customFormat="1" ht="18" customHeight="1" x14ac:dyDescent="0.2">
      <c r="A39" s="50">
        <v>24</v>
      </c>
      <c r="B39" s="51"/>
      <c r="C39" s="51"/>
      <c r="D39" s="51"/>
      <c r="E39" s="52"/>
      <c r="F39" s="56" t="s">
        <v>139</v>
      </c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8"/>
      <c r="AU39" s="38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8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40"/>
      <c r="BU39" s="38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40"/>
      <c r="CT39" s="38">
        <v>58</v>
      </c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8">
        <v>52</v>
      </c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40"/>
      <c r="DT39" s="38">
        <v>1</v>
      </c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40"/>
      <c r="ES39" s="38">
        <v>1</v>
      </c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40"/>
    </row>
    <row r="40" spans="1:161" s="16" customFormat="1" ht="18" customHeight="1" x14ac:dyDescent="0.2">
      <c r="A40" s="50">
        <v>25</v>
      </c>
      <c r="B40" s="51"/>
      <c r="C40" s="51"/>
      <c r="D40" s="51"/>
      <c r="E40" s="52"/>
      <c r="F40" s="53" t="s">
        <v>21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5"/>
      <c r="AU40" s="47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7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9"/>
      <c r="BU40" s="47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9"/>
      <c r="CT40" s="47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7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9"/>
      <c r="DT40" s="47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9"/>
      <c r="ES40" s="47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9"/>
    </row>
    <row r="41" spans="1:161" s="13" customFormat="1" ht="18" customHeight="1" x14ac:dyDescent="0.2">
      <c r="A41" s="50">
        <v>26</v>
      </c>
      <c r="B41" s="51"/>
      <c r="C41" s="51"/>
      <c r="D41" s="51"/>
      <c r="E41" s="52"/>
      <c r="F41" s="56" t="s">
        <v>24</v>
      </c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8"/>
      <c r="AU41" s="38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8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40"/>
      <c r="BU41" s="38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40"/>
      <c r="CT41" s="38">
        <v>224</v>
      </c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8">
        <v>224</v>
      </c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40"/>
      <c r="DT41" s="38">
        <v>7</v>
      </c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40"/>
      <c r="ES41" s="38">
        <v>7</v>
      </c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40"/>
    </row>
    <row r="42" spans="1:161" s="13" customFormat="1" ht="18" customHeight="1" x14ac:dyDescent="0.2">
      <c r="A42" s="50">
        <v>27</v>
      </c>
      <c r="B42" s="51"/>
      <c r="C42" s="51"/>
      <c r="D42" s="51"/>
      <c r="E42" s="52"/>
      <c r="F42" s="56" t="s">
        <v>84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8"/>
      <c r="AU42" s="38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8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40"/>
      <c r="BU42" s="38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40"/>
      <c r="CT42" s="38">
        <v>114</v>
      </c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8">
        <v>95</v>
      </c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40"/>
      <c r="DT42" s="38">
        <v>0</v>
      </c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40"/>
      <c r="ES42" s="38">
        <v>0</v>
      </c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40"/>
    </row>
    <row r="43" spans="1:161" s="13" customFormat="1" ht="18" customHeight="1" x14ac:dyDescent="0.2">
      <c r="A43" s="50">
        <v>28</v>
      </c>
      <c r="B43" s="51"/>
      <c r="C43" s="51"/>
      <c r="D43" s="51"/>
      <c r="E43" s="52"/>
      <c r="F43" s="56" t="s">
        <v>25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8"/>
      <c r="AU43" s="38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8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40"/>
      <c r="BU43" s="38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40"/>
      <c r="CT43" s="38">
        <v>202</v>
      </c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8">
        <v>202</v>
      </c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40"/>
      <c r="DT43" s="38">
        <v>0</v>
      </c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40"/>
      <c r="ES43" s="38">
        <v>0</v>
      </c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40"/>
    </row>
    <row r="44" spans="1:161" s="16" customFormat="1" ht="18" customHeight="1" x14ac:dyDescent="0.2">
      <c r="A44" s="50">
        <v>29</v>
      </c>
      <c r="B44" s="51"/>
      <c r="C44" s="51"/>
      <c r="D44" s="51"/>
      <c r="E44" s="52"/>
      <c r="F44" s="53" t="s">
        <v>26</v>
      </c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5"/>
      <c r="AU44" s="47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7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9"/>
      <c r="BU44" s="47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9"/>
      <c r="CT44" s="47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7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9"/>
      <c r="DT44" s="47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9"/>
      <c r="ES44" s="47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9"/>
    </row>
    <row r="45" spans="1:161" s="16" customFormat="1" ht="18" customHeight="1" x14ac:dyDescent="0.2">
      <c r="A45" s="50">
        <v>30</v>
      </c>
      <c r="B45" s="51"/>
      <c r="C45" s="51"/>
      <c r="D45" s="51"/>
      <c r="E45" s="52"/>
      <c r="F45" s="56" t="s">
        <v>27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8"/>
      <c r="AU45" s="38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8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40"/>
      <c r="BU45" s="38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40"/>
      <c r="CT45" s="38">
        <v>439</v>
      </c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8">
        <v>418</v>
      </c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40"/>
      <c r="DT45" s="38">
        <v>1</v>
      </c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40"/>
      <c r="ES45" s="38">
        <v>1</v>
      </c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40"/>
    </row>
    <row r="46" spans="1:161" s="13" customFormat="1" ht="18" customHeight="1" x14ac:dyDescent="0.2">
      <c r="A46" s="50">
        <v>31</v>
      </c>
      <c r="B46" s="51"/>
      <c r="C46" s="51"/>
      <c r="D46" s="51"/>
      <c r="E46" s="52"/>
      <c r="F46" s="56" t="s">
        <v>114</v>
      </c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8"/>
      <c r="AU46" s="38">
        <v>132</v>
      </c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8">
        <v>105</v>
      </c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40"/>
      <c r="BU46" s="38">
        <v>0</v>
      </c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40"/>
      <c r="CT46" s="38">
        <v>406</v>
      </c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8">
        <v>353</v>
      </c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40"/>
      <c r="DT46" s="38">
        <v>34</v>
      </c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40"/>
      <c r="ES46" s="38">
        <v>34</v>
      </c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40"/>
    </row>
    <row r="47" spans="1:161" s="13" customFormat="1" ht="18" customHeight="1" x14ac:dyDescent="0.2">
      <c r="A47" s="50">
        <v>32</v>
      </c>
      <c r="B47" s="51"/>
      <c r="C47" s="51"/>
      <c r="D47" s="51"/>
      <c r="E47" s="52"/>
      <c r="F47" s="56" t="s">
        <v>140</v>
      </c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8"/>
      <c r="AU47" s="38">
        <v>26</v>
      </c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8">
        <v>24</v>
      </c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40"/>
      <c r="BU47" s="38">
        <v>0</v>
      </c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40"/>
      <c r="CT47" s="38">
        <v>337</v>
      </c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8">
        <v>293</v>
      </c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40"/>
      <c r="DT47" s="38">
        <v>13</v>
      </c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40"/>
      <c r="ES47" s="38">
        <v>13</v>
      </c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40"/>
    </row>
    <row r="48" spans="1:161" s="16" customFormat="1" ht="18" customHeight="1" x14ac:dyDescent="0.2">
      <c r="A48" s="50">
        <v>33</v>
      </c>
      <c r="B48" s="51"/>
      <c r="C48" s="51"/>
      <c r="D48" s="51"/>
      <c r="E48" s="52"/>
      <c r="F48" s="53" t="s">
        <v>28</v>
      </c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5"/>
      <c r="AU48" s="47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7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9"/>
      <c r="BU48" s="47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9"/>
      <c r="CT48" s="47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7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9"/>
      <c r="DT48" s="47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9"/>
      <c r="ES48" s="47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9"/>
    </row>
    <row r="49" spans="1:161" s="13" customFormat="1" ht="18" customHeight="1" x14ac:dyDescent="0.2">
      <c r="A49" s="50">
        <v>34</v>
      </c>
      <c r="B49" s="51"/>
      <c r="C49" s="51"/>
      <c r="D49" s="51"/>
      <c r="E49" s="52"/>
      <c r="F49" s="56" t="s">
        <v>177</v>
      </c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8"/>
      <c r="AU49" s="38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8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40"/>
      <c r="BU49" s="38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40"/>
      <c r="CT49" s="38">
        <v>10</v>
      </c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8">
        <v>10</v>
      </c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40"/>
      <c r="DT49" s="38">
        <v>3</v>
      </c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40"/>
      <c r="ES49" s="38">
        <v>3</v>
      </c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40"/>
    </row>
    <row r="50" spans="1:161" s="13" customFormat="1" ht="18" customHeight="1" x14ac:dyDescent="0.2">
      <c r="A50" s="50">
        <v>35</v>
      </c>
      <c r="B50" s="51"/>
      <c r="C50" s="51"/>
      <c r="D50" s="51"/>
      <c r="E50" s="52"/>
      <c r="F50" s="56" t="s">
        <v>29</v>
      </c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8"/>
      <c r="AU50" s="38">
        <v>100</v>
      </c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8">
        <v>92</v>
      </c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40"/>
      <c r="BU50" s="38">
        <v>27</v>
      </c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40"/>
      <c r="CT50" s="38">
        <v>708</v>
      </c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8">
        <v>514</v>
      </c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40"/>
      <c r="DT50" s="38">
        <v>9</v>
      </c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40"/>
      <c r="ES50" s="38">
        <f t="shared" si="0"/>
        <v>36</v>
      </c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40"/>
    </row>
    <row r="51" spans="1:161" s="16" customFormat="1" ht="18" customHeight="1" x14ac:dyDescent="0.2">
      <c r="A51" s="50">
        <v>36</v>
      </c>
      <c r="B51" s="51"/>
      <c r="C51" s="51"/>
      <c r="D51" s="51"/>
      <c r="E51" s="52"/>
      <c r="F51" s="53" t="s">
        <v>30</v>
      </c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5"/>
      <c r="AU51" s="38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8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40"/>
      <c r="BU51" s="38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40"/>
      <c r="CT51" s="38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8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40"/>
      <c r="DT51" s="38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40"/>
      <c r="ES51" s="38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40"/>
    </row>
    <row r="52" spans="1:161" s="13" customFormat="1" ht="18" customHeight="1" x14ac:dyDescent="0.2">
      <c r="A52" s="50">
        <v>37</v>
      </c>
      <c r="B52" s="51"/>
      <c r="C52" s="51"/>
      <c r="D52" s="51"/>
      <c r="E52" s="52"/>
      <c r="F52" s="56" t="s">
        <v>32</v>
      </c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8"/>
      <c r="AU52" s="38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8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40"/>
      <c r="BU52" s="38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40"/>
      <c r="CT52" s="38">
        <v>316</v>
      </c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8">
        <v>205</v>
      </c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40"/>
      <c r="DT52" s="38">
        <v>2</v>
      </c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40"/>
      <c r="ES52" s="38">
        <v>2</v>
      </c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40"/>
    </row>
    <row r="53" spans="1:161" s="13" customFormat="1" ht="18" customHeight="1" x14ac:dyDescent="0.2">
      <c r="A53" s="50">
        <v>38</v>
      </c>
      <c r="B53" s="51"/>
      <c r="C53" s="51"/>
      <c r="D53" s="51"/>
      <c r="E53" s="52"/>
      <c r="F53" s="56" t="s">
        <v>143</v>
      </c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8"/>
      <c r="AU53" s="38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8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40"/>
      <c r="BU53" s="38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40"/>
      <c r="CT53" s="38">
        <v>25</v>
      </c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8">
        <v>13</v>
      </c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40"/>
      <c r="DT53" s="38">
        <v>0</v>
      </c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40"/>
      <c r="ES53" s="38">
        <v>0</v>
      </c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40"/>
    </row>
    <row r="54" spans="1:161" s="16" customFormat="1" ht="18" customHeight="1" x14ac:dyDescent="0.2">
      <c r="A54" s="50">
        <v>39</v>
      </c>
      <c r="B54" s="51"/>
      <c r="C54" s="51"/>
      <c r="D54" s="51"/>
      <c r="E54" s="52"/>
      <c r="F54" s="53" t="s">
        <v>33</v>
      </c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5"/>
      <c r="AU54" s="47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7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9"/>
      <c r="BU54" s="47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9"/>
      <c r="CT54" s="47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7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9"/>
      <c r="DT54" s="47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9"/>
      <c r="ES54" s="47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9"/>
    </row>
    <row r="55" spans="1:161" s="13" customFormat="1" ht="18" customHeight="1" x14ac:dyDescent="0.2">
      <c r="A55" s="50">
        <v>40</v>
      </c>
      <c r="B55" s="51"/>
      <c r="C55" s="51"/>
      <c r="D55" s="51"/>
      <c r="E55" s="52"/>
      <c r="F55" s="56" t="s">
        <v>35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8"/>
      <c r="AU55" s="38">
        <v>71</v>
      </c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8">
        <v>69</v>
      </c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40"/>
      <c r="BU55" s="38">
        <v>0</v>
      </c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40"/>
      <c r="CT55" s="38">
        <v>792</v>
      </c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8">
        <v>474</v>
      </c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40"/>
      <c r="DT55" s="38">
        <v>4</v>
      </c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40"/>
      <c r="ES55" s="38">
        <f t="shared" si="0"/>
        <v>4</v>
      </c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40"/>
    </row>
    <row r="56" spans="1:161" s="13" customFormat="1" ht="18" customHeight="1" x14ac:dyDescent="0.2">
      <c r="A56" s="50">
        <v>41</v>
      </c>
      <c r="B56" s="51"/>
      <c r="C56" s="51"/>
      <c r="D56" s="51"/>
      <c r="E56" s="52"/>
      <c r="F56" s="56" t="s">
        <v>36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8"/>
      <c r="AU56" s="38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8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40"/>
      <c r="BU56" s="38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40"/>
      <c r="CT56" s="38">
        <v>131</v>
      </c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8">
        <v>123</v>
      </c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40"/>
      <c r="DT56" s="38">
        <v>4</v>
      </c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40"/>
      <c r="ES56" s="38">
        <v>4</v>
      </c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40"/>
    </row>
    <row r="57" spans="1:161" s="16" customFormat="1" ht="18" customHeight="1" x14ac:dyDescent="0.2">
      <c r="A57" s="50">
        <v>42</v>
      </c>
      <c r="B57" s="51"/>
      <c r="C57" s="51"/>
      <c r="D57" s="51"/>
      <c r="E57" s="52"/>
      <c r="F57" s="53" t="s">
        <v>37</v>
      </c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5"/>
      <c r="AU57" s="47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7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9"/>
      <c r="BU57" s="47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9"/>
      <c r="CT57" s="47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7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9"/>
      <c r="DT57" s="47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9"/>
      <c r="ES57" s="47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9"/>
    </row>
    <row r="58" spans="1:161" s="16" customFormat="1" ht="18" customHeight="1" x14ac:dyDescent="0.2">
      <c r="A58" s="50">
        <v>43</v>
      </c>
      <c r="B58" s="51"/>
      <c r="C58" s="51"/>
      <c r="D58" s="51"/>
      <c r="E58" s="52"/>
      <c r="F58" s="56" t="s">
        <v>38</v>
      </c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8"/>
      <c r="AU58" s="38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8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40"/>
      <c r="BU58" s="38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40"/>
      <c r="CT58" s="38">
        <v>491</v>
      </c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8">
        <v>478</v>
      </c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40"/>
      <c r="DT58" s="38">
        <v>3</v>
      </c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40"/>
      <c r="ES58" s="38">
        <v>3</v>
      </c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40"/>
    </row>
    <row r="59" spans="1:161" s="13" customFormat="1" ht="18" customHeight="1" x14ac:dyDescent="0.2">
      <c r="A59" s="50">
        <v>44</v>
      </c>
      <c r="B59" s="51"/>
      <c r="C59" s="51"/>
      <c r="D59" s="51"/>
      <c r="E59" s="52"/>
      <c r="F59" s="56" t="s">
        <v>145</v>
      </c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8"/>
      <c r="AU59" s="38">
        <v>64</v>
      </c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8">
        <v>60</v>
      </c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40"/>
      <c r="BU59" s="38">
        <v>5</v>
      </c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40"/>
      <c r="CT59" s="38">
        <v>113</v>
      </c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8">
        <v>105</v>
      </c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40"/>
      <c r="DT59" s="38">
        <v>6</v>
      </c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40"/>
      <c r="ES59" s="38">
        <f t="shared" si="0"/>
        <v>11</v>
      </c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40"/>
    </row>
    <row r="60" spans="1:161" s="16" customFormat="1" ht="18" customHeight="1" x14ac:dyDescent="0.2">
      <c r="A60" s="50">
        <v>45</v>
      </c>
      <c r="B60" s="51"/>
      <c r="C60" s="51"/>
      <c r="D60" s="51"/>
      <c r="E60" s="52"/>
      <c r="F60" s="53" t="s">
        <v>39</v>
      </c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5"/>
      <c r="AU60" s="47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7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9"/>
      <c r="BU60" s="47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9"/>
      <c r="CT60" s="47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7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9"/>
      <c r="DT60" s="47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9"/>
      <c r="ES60" s="47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9"/>
    </row>
    <row r="61" spans="1:161" s="16" customFormat="1" ht="18" customHeight="1" x14ac:dyDescent="0.2">
      <c r="A61" s="50">
        <v>46</v>
      </c>
      <c r="B61" s="51"/>
      <c r="C61" s="51"/>
      <c r="D61" s="51"/>
      <c r="E61" s="52"/>
      <c r="F61" s="56" t="s">
        <v>40</v>
      </c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8"/>
      <c r="AU61" s="38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8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40"/>
      <c r="BU61" s="38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40"/>
      <c r="CT61" s="38">
        <v>802</v>
      </c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8">
        <v>768</v>
      </c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40"/>
      <c r="DT61" s="38">
        <v>32</v>
      </c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40"/>
      <c r="ES61" s="38">
        <v>32</v>
      </c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40"/>
    </row>
    <row r="62" spans="1:161" s="13" customFormat="1" ht="18" customHeight="1" x14ac:dyDescent="0.2">
      <c r="A62" s="50">
        <v>47</v>
      </c>
      <c r="B62" s="51"/>
      <c r="C62" s="51"/>
      <c r="D62" s="51"/>
      <c r="E62" s="52"/>
      <c r="F62" s="56" t="s">
        <v>146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8"/>
      <c r="AU62" s="38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8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40"/>
      <c r="BU62" s="38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40"/>
      <c r="CT62" s="38">
        <v>108</v>
      </c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8">
        <v>14</v>
      </c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40"/>
      <c r="DT62" s="38">
        <v>0</v>
      </c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40"/>
      <c r="ES62" s="38">
        <v>0</v>
      </c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40"/>
    </row>
    <row r="63" spans="1:161" s="13" customFormat="1" ht="18" customHeight="1" x14ac:dyDescent="0.2">
      <c r="A63" s="50">
        <v>48</v>
      </c>
      <c r="B63" s="51"/>
      <c r="C63" s="51"/>
      <c r="D63" s="51"/>
      <c r="E63" s="52"/>
      <c r="F63" s="56" t="s">
        <v>147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8"/>
      <c r="AU63" s="38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8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40"/>
      <c r="BU63" s="38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40"/>
      <c r="CT63" s="38">
        <v>499</v>
      </c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8">
        <v>376</v>
      </c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40"/>
      <c r="DT63" s="38">
        <v>8</v>
      </c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40"/>
      <c r="ES63" s="38">
        <v>8</v>
      </c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40"/>
    </row>
    <row r="64" spans="1:161" s="13" customFormat="1" ht="18" customHeight="1" x14ac:dyDescent="0.2">
      <c r="A64" s="50">
        <v>49</v>
      </c>
      <c r="B64" s="51"/>
      <c r="C64" s="51"/>
      <c r="D64" s="51"/>
      <c r="E64" s="52"/>
      <c r="F64" s="56" t="s">
        <v>148</v>
      </c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8"/>
      <c r="AU64" s="38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8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40"/>
      <c r="BU64" s="38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40"/>
      <c r="CT64" s="38">
        <v>183</v>
      </c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8">
        <v>175</v>
      </c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40"/>
      <c r="DT64" s="38">
        <v>0</v>
      </c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40"/>
      <c r="ES64" s="38">
        <v>0</v>
      </c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40"/>
    </row>
    <row r="65" spans="1:161" s="16" customFormat="1" ht="18" customHeight="1" x14ac:dyDescent="0.2">
      <c r="A65" s="50">
        <v>50</v>
      </c>
      <c r="B65" s="51"/>
      <c r="C65" s="51"/>
      <c r="D65" s="51"/>
      <c r="E65" s="52"/>
      <c r="F65" s="53" t="s">
        <v>41</v>
      </c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5"/>
      <c r="AU65" s="47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7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9"/>
      <c r="BU65" s="47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9"/>
      <c r="CT65" s="47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7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9"/>
      <c r="DT65" s="47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9"/>
      <c r="ES65" s="47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9"/>
    </row>
    <row r="66" spans="1:161" s="16" customFormat="1" ht="18" customHeight="1" x14ac:dyDescent="0.2">
      <c r="A66" s="50">
        <v>51</v>
      </c>
      <c r="B66" s="51"/>
      <c r="C66" s="51"/>
      <c r="D66" s="51"/>
      <c r="E66" s="52"/>
      <c r="F66" s="56" t="s">
        <v>42</v>
      </c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8"/>
      <c r="AU66" s="38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8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40"/>
      <c r="BU66" s="38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40"/>
      <c r="CT66" s="38">
        <v>559</v>
      </c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8">
        <v>534</v>
      </c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40"/>
      <c r="DT66" s="38">
        <v>24</v>
      </c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40"/>
      <c r="ES66" s="38">
        <v>24</v>
      </c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40"/>
    </row>
    <row r="67" spans="1:161" s="13" customFormat="1" ht="18" customHeight="1" x14ac:dyDescent="0.2">
      <c r="A67" s="50">
        <v>52</v>
      </c>
      <c r="B67" s="51"/>
      <c r="C67" s="51"/>
      <c r="D67" s="51"/>
      <c r="E67" s="52"/>
      <c r="F67" s="56" t="s">
        <v>150</v>
      </c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8"/>
      <c r="AU67" s="38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8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40"/>
      <c r="BU67" s="38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40"/>
      <c r="CT67" s="38">
        <v>348</v>
      </c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8">
        <v>320</v>
      </c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40"/>
      <c r="DT67" s="38">
        <v>4</v>
      </c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40"/>
      <c r="ES67" s="38">
        <v>4</v>
      </c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40"/>
    </row>
    <row r="68" spans="1:161" s="16" customFormat="1" ht="18" customHeight="1" x14ac:dyDescent="0.2">
      <c r="A68" s="50">
        <v>53</v>
      </c>
      <c r="B68" s="51"/>
      <c r="C68" s="51"/>
      <c r="D68" s="51"/>
      <c r="E68" s="52"/>
      <c r="F68" s="53" t="s">
        <v>43</v>
      </c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5"/>
      <c r="AU68" s="47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7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9"/>
      <c r="BU68" s="47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9"/>
      <c r="CT68" s="47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7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9"/>
      <c r="DT68" s="47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9"/>
      <c r="ES68" s="47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9"/>
    </row>
    <row r="69" spans="1:161" s="13" customFormat="1" ht="18" customHeight="1" x14ac:dyDescent="0.2">
      <c r="A69" s="50">
        <v>54</v>
      </c>
      <c r="B69" s="51"/>
      <c r="C69" s="51"/>
      <c r="D69" s="51"/>
      <c r="E69" s="52"/>
      <c r="F69" s="56" t="s">
        <v>44</v>
      </c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8"/>
      <c r="AU69" s="38">
        <v>204</v>
      </c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8">
        <v>136</v>
      </c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40"/>
      <c r="BU69" s="38">
        <v>49</v>
      </c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40"/>
      <c r="CT69" s="38">
        <v>1475</v>
      </c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8">
        <v>1115</v>
      </c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40"/>
      <c r="DT69" s="38">
        <v>96</v>
      </c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40"/>
      <c r="ES69" s="38">
        <f t="shared" si="0"/>
        <v>145</v>
      </c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40"/>
    </row>
    <row r="70" spans="1:161" s="16" customFormat="1" ht="18" customHeight="1" x14ac:dyDescent="0.2">
      <c r="A70" s="50">
        <v>55</v>
      </c>
      <c r="B70" s="51"/>
      <c r="C70" s="51"/>
      <c r="D70" s="51"/>
      <c r="E70" s="52"/>
      <c r="F70" s="53" t="s">
        <v>85</v>
      </c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5"/>
      <c r="AU70" s="47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7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9"/>
      <c r="BU70" s="47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9"/>
      <c r="CT70" s="47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7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9"/>
      <c r="DT70" s="47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9"/>
      <c r="ES70" s="47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9"/>
    </row>
    <row r="71" spans="1:161" s="16" customFormat="1" ht="18" customHeight="1" x14ac:dyDescent="0.2">
      <c r="A71" s="50">
        <v>56</v>
      </c>
      <c r="B71" s="51"/>
      <c r="C71" s="51"/>
      <c r="D71" s="51"/>
      <c r="E71" s="52"/>
      <c r="F71" s="56" t="s">
        <v>86</v>
      </c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8"/>
      <c r="AU71" s="38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8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40"/>
      <c r="BU71" s="38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40"/>
      <c r="CT71" s="38">
        <v>252</v>
      </c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8">
        <v>247</v>
      </c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40"/>
      <c r="DT71" s="38">
        <v>1</v>
      </c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40"/>
      <c r="ES71" s="38">
        <v>1</v>
      </c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40"/>
    </row>
    <row r="72" spans="1:161" s="13" customFormat="1" ht="18" customHeight="1" x14ac:dyDescent="0.2">
      <c r="A72" s="50">
        <v>57</v>
      </c>
      <c r="B72" s="51"/>
      <c r="C72" s="51"/>
      <c r="D72" s="51"/>
      <c r="E72" s="52"/>
      <c r="F72" s="53" t="s">
        <v>87</v>
      </c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5"/>
      <c r="AU72" s="38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8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40"/>
      <c r="BU72" s="38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40"/>
      <c r="CT72" s="38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8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40"/>
      <c r="DT72" s="38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40"/>
      <c r="ES72" s="38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40"/>
    </row>
    <row r="73" spans="1:161" s="13" customFormat="1" ht="18" customHeight="1" x14ac:dyDescent="0.2">
      <c r="A73" s="50">
        <v>58</v>
      </c>
      <c r="B73" s="51"/>
      <c r="C73" s="51"/>
      <c r="D73" s="51"/>
      <c r="E73" s="52"/>
      <c r="F73" s="56" t="s">
        <v>151</v>
      </c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8"/>
      <c r="AU73" s="38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8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40"/>
      <c r="BU73" s="38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40"/>
      <c r="CT73" s="38">
        <v>60</v>
      </c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8">
        <v>55</v>
      </c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40"/>
      <c r="DT73" s="38">
        <v>0</v>
      </c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40"/>
      <c r="ES73" s="38">
        <v>0</v>
      </c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40"/>
    </row>
    <row r="74" spans="1:161" s="13" customFormat="1" ht="18" customHeight="1" x14ac:dyDescent="0.2">
      <c r="A74" s="50">
        <v>59</v>
      </c>
      <c r="B74" s="51"/>
      <c r="C74" s="51"/>
      <c r="D74" s="51"/>
      <c r="E74" s="52"/>
      <c r="F74" s="53" t="s">
        <v>90</v>
      </c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5"/>
      <c r="AU74" s="38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8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40"/>
      <c r="BU74" s="38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40"/>
      <c r="CT74" s="38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8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40"/>
      <c r="DT74" s="38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40"/>
      <c r="ES74" s="38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40"/>
    </row>
    <row r="75" spans="1:161" s="13" customFormat="1" ht="18" customHeight="1" x14ac:dyDescent="0.2">
      <c r="A75" s="50">
        <v>60</v>
      </c>
      <c r="B75" s="51"/>
      <c r="C75" s="51"/>
      <c r="D75" s="51"/>
      <c r="E75" s="52"/>
      <c r="F75" s="56" t="s">
        <v>91</v>
      </c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8"/>
      <c r="AU75" s="38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8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40"/>
      <c r="BU75" s="38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40"/>
      <c r="CT75" s="38">
        <v>272</v>
      </c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8">
        <v>250</v>
      </c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40"/>
      <c r="DT75" s="38">
        <v>0</v>
      </c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40"/>
      <c r="ES75" s="38">
        <v>0</v>
      </c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40"/>
    </row>
    <row r="76" spans="1:161" s="13" customFormat="1" ht="18" customHeight="1" x14ac:dyDescent="0.2">
      <c r="A76" s="50">
        <v>61</v>
      </c>
      <c r="B76" s="51"/>
      <c r="C76" s="51"/>
      <c r="D76" s="51"/>
      <c r="E76" s="52"/>
      <c r="F76" s="53" t="s">
        <v>45</v>
      </c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5"/>
      <c r="AU76" s="38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8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40"/>
      <c r="BU76" s="38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40"/>
      <c r="CT76" s="38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8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40"/>
      <c r="DT76" s="38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40"/>
      <c r="ES76" s="38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40"/>
    </row>
    <row r="77" spans="1:161" s="13" customFormat="1" ht="18" customHeight="1" x14ac:dyDescent="0.2">
      <c r="A77" s="50">
        <v>62</v>
      </c>
      <c r="B77" s="51"/>
      <c r="C77" s="51"/>
      <c r="D77" s="51"/>
      <c r="E77" s="52"/>
      <c r="F77" s="56" t="s">
        <v>46</v>
      </c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8"/>
      <c r="AU77" s="38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8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40"/>
      <c r="BU77" s="38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40"/>
      <c r="CT77" s="38">
        <v>528</v>
      </c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8">
        <v>517</v>
      </c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40"/>
      <c r="DT77" s="38">
        <v>3</v>
      </c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40"/>
      <c r="ES77" s="38">
        <v>3</v>
      </c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40"/>
    </row>
    <row r="78" spans="1:161" s="16" customFormat="1" ht="18" customHeight="1" x14ac:dyDescent="0.2">
      <c r="A78" s="50">
        <v>63</v>
      </c>
      <c r="B78" s="51"/>
      <c r="C78" s="51"/>
      <c r="D78" s="51"/>
      <c r="E78" s="52"/>
      <c r="F78" s="53" t="s">
        <v>48</v>
      </c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5"/>
      <c r="AU78" s="47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7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9"/>
      <c r="BU78" s="47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9"/>
      <c r="CT78" s="47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7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9"/>
      <c r="DT78" s="47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9"/>
      <c r="ES78" s="47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9"/>
    </row>
    <row r="79" spans="1:161" s="13" customFormat="1" ht="18" customHeight="1" x14ac:dyDescent="0.2">
      <c r="A79" s="50">
        <v>64</v>
      </c>
      <c r="B79" s="51"/>
      <c r="C79" s="51"/>
      <c r="D79" s="51"/>
      <c r="E79" s="52"/>
      <c r="F79" s="56" t="s">
        <v>50</v>
      </c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8"/>
      <c r="AU79" s="38">
        <v>27</v>
      </c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8">
        <v>27</v>
      </c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40"/>
      <c r="BU79" s="38">
        <v>0</v>
      </c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40"/>
      <c r="CT79" s="38">
        <v>163</v>
      </c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8">
        <v>135</v>
      </c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40"/>
      <c r="DT79" s="38">
        <v>10</v>
      </c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40"/>
      <c r="ES79" s="38">
        <v>10</v>
      </c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40"/>
    </row>
    <row r="80" spans="1:161" s="13" customFormat="1" ht="18" customHeight="1" x14ac:dyDescent="0.2">
      <c r="A80" s="50">
        <v>65</v>
      </c>
      <c r="B80" s="51"/>
      <c r="C80" s="51"/>
      <c r="D80" s="51"/>
      <c r="E80" s="52"/>
      <c r="F80" s="56" t="s">
        <v>52</v>
      </c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8"/>
      <c r="AU80" s="38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8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40"/>
      <c r="BU80" s="38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8">
        <v>108</v>
      </c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8">
        <v>106</v>
      </c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40"/>
      <c r="DT80" s="38">
        <v>1</v>
      </c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40"/>
      <c r="ES80" s="38">
        <v>1</v>
      </c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40"/>
    </row>
    <row r="81" spans="1:161" s="16" customFormat="1" ht="18" customHeight="1" x14ac:dyDescent="0.2">
      <c r="A81" s="50">
        <v>66</v>
      </c>
      <c r="B81" s="51"/>
      <c r="C81" s="51"/>
      <c r="D81" s="51"/>
      <c r="E81" s="52"/>
      <c r="F81" s="53" t="s">
        <v>55</v>
      </c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5"/>
      <c r="AU81" s="47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7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9"/>
      <c r="BU81" s="47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9"/>
      <c r="CT81" s="47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7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9"/>
      <c r="DT81" s="47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9"/>
      <c r="ES81" s="47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9"/>
    </row>
    <row r="82" spans="1:161" s="13" customFormat="1" ht="18" customHeight="1" x14ac:dyDescent="0.2">
      <c r="A82" s="50">
        <v>67</v>
      </c>
      <c r="B82" s="51"/>
      <c r="C82" s="51"/>
      <c r="D82" s="51"/>
      <c r="E82" s="52"/>
      <c r="F82" s="56" t="s">
        <v>57</v>
      </c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8"/>
      <c r="AU82" s="38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8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40"/>
      <c r="BU82" s="38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40"/>
      <c r="CT82" s="38">
        <v>539</v>
      </c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8">
        <v>520</v>
      </c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40"/>
      <c r="DT82" s="38">
        <v>0</v>
      </c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40"/>
      <c r="ES82" s="38">
        <v>0</v>
      </c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40"/>
    </row>
    <row r="83" spans="1:161" s="13" customFormat="1" ht="18" customHeight="1" x14ac:dyDescent="0.2">
      <c r="A83" s="50">
        <v>68</v>
      </c>
      <c r="B83" s="51"/>
      <c r="C83" s="51"/>
      <c r="D83" s="51"/>
      <c r="E83" s="52"/>
      <c r="F83" s="56" t="s">
        <v>25</v>
      </c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8"/>
      <c r="AU83" s="38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8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40"/>
      <c r="BU83" s="38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40"/>
      <c r="CT83" s="38">
        <v>32</v>
      </c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8">
        <v>32</v>
      </c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40"/>
      <c r="DT83" s="38">
        <v>0</v>
      </c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40"/>
      <c r="ES83" s="38">
        <v>0</v>
      </c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40"/>
    </row>
    <row r="84" spans="1:161" s="13" customFormat="1" ht="18" customHeight="1" x14ac:dyDescent="0.2">
      <c r="A84" s="50">
        <v>69</v>
      </c>
      <c r="B84" s="51"/>
      <c r="C84" s="51"/>
      <c r="D84" s="51"/>
      <c r="E84" s="52"/>
      <c r="F84" s="53" t="s">
        <v>153</v>
      </c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5"/>
      <c r="AU84" s="38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8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40"/>
      <c r="BU84" s="38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40"/>
      <c r="CT84" s="38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8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40"/>
      <c r="DT84" s="38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40"/>
      <c r="ES84" s="38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40"/>
    </row>
    <row r="85" spans="1:161" s="13" customFormat="1" ht="18" customHeight="1" x14ac:dyDescent="0.2">
      <c r="A85" s="50">
        <v>70</v>
      </c>
      <c r="B85" s="51"/>
      <c r="C85" s="51"/>
      <c r="D85" s="51"/>
      <c r="E85" s="52"/>
      <c r="F85" s="56" t="s">
        <v>154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8"/>
      <c r="AU85" s="38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8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40"/>
      <c r="BU85" s="38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40"/>
      <c r="CT85" s="38">
        <v>562</v>
      </c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8">
        <v>455</v>
      </c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40"/>
      <c r="DT85" s="38">
        <v>18</v>
      </c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40"/>
      <c r="ES85" s="38">
        <v>18</v>
      </c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40"/>
    </row>
    <row r="86" spans="1:161" s="16" customFormat="1" ht="18" customHeight="1" x14ac:dyDescent="0.2">
      <c r="A86" s="50">
        <v>71</v>
      </c>
      <c r="B86" s="51"/>
      <c r="C86" s="51"/>
      <c r="D86" s="51"/>
      <c r="E86" s="52"/>
      <c r="F86" s="53" t="s">
        <v>58</v>
      </c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5"/>
      <c r="AU86" s="47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7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9"/>
      <c r="BU86" s="47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9"/>
      <c r="CT86" s="47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7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9"/>
      <c r="DT86" s="47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9"/>
      <c r="ES86" s="38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40"/>
    </row>
    <row r="87" spans="1:161" s="13" customFormat="1" ht="18" customHeight="1" x14ac:dyDescent="0.2">
      <c r="A87" s="50">
        <v>72</v>
      </c>
      <c r="B87" s="51"/>
      <c r="C87" s="51"/>
      <c r="D87" s="51"/>
      <c r="E87" s="52"/>
      <c r="F87" s="56" t="s">
        <v>155</v>
      </c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8"/>
      <c r="AU87" s="38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8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40"/>
      <c r="BU87" s="38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40"/>
      <c r="CT87" s="38">
        <v>651</v>
      </c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8">
        <v>631</v>
      </c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40"/>
      <c r="DT87" s="38">
        <v>26</v>
      </c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40"/>
      <c r="ES87" s="38">
        <v>26</v>
      </c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40"/>
    </row>
    <row r="88" spans="1:161" s="13" customFormat="1" ht="18" customHeight="1" x14ac:dyDescent="0.2">
      <c r="A88" s="50">
        <v>73</v>
      </c>
      <c r="B88" s="51"/>
      <c r="C88" s="51"/>
      <c r="D88" s="51"/>
      <c r="E88" s="52"/>
      <c r="F88" s="56" t="s">
        <v>195</v>
      </c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8"/>
      <c r="AU88" s="38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8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40"/>
      <c r="BU88" s="38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40"/>
      <c r="CT88" s="38">
        <v>12</v>
      </c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8">
        <v>12</v>
      </c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40"/>
      <c r="DT88" s="38">
        <v>3</v>
      </c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40"/>
      <c r="ES88" s="38">
        <v>3</v>
      </c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40"/>
    </row>
    <row r="89" spans="1:161" s="13" customFormat="1" ht="18" customHeight="1" x14ac:dyDescent="0.2">
      <c r="A89" s="50">
        <v>74</v>
      </c>
      <c r="B89" s="51"/>
      <c r="C89" s="51"/>
      <c r="D89" s="51"/>
      <c r="E89" s="52"/>
      <c r="F89" s="56" t="s">
        <v>196</v>
      </c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8"/>
      <c r="AU89" s="38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8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40"/>
      <c r="BU89" s="38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40"/>
      <c r="CT89" s="38">
        <v>12</v>
      </c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8">
        <v>12</v>
      </c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40"/>
      <c r="DT89" s="38">
        <v>2</v>
      </c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40"/>
      <c r="ES89" s="38">
        <v>2</v>
      </c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40"/>
    </row>
    <row r="90" spans="1:161" s="13" customFormat="1" ht="18" customHeight="1" x14ac:dyDescent="0.2">
      <c r="A90" s="50">
        <v>75</v>
      </c>
      <c r="B90" s="51"/>
      <c r="C90" s="51"/>
      <c r="D90" s="51"/>
      <c r="E90" s="52"/>
      <c r="F90" s="56" t="s">
        <v>156</v>
      </c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8"/>
      <c r="AU90" s="38">
        <v>22</v>
      </c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8">
        <v>19</v>
      </c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40"/>
      <c r="BU90" s="38">
        <v>5</v>
      </c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40"/>
      <c r="CT90" s="38">
        <v>343</v>
      </c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8">
        <v>291</v>
      </c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40"/>
      <c r="DT90" s="38">
        <v>12</v>
      </c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40"/>
      <c r="ES90" s="38">
        <f t="shared" ref="ES90:ES98" si="1">DT90+BU90</f>
        <v>17</v>
      </c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40"/>
    </row>
    <row r="91" spans="1:161" s="13" customFormat="1" ht="18" customHeight="1" x14ac:dyDescent="0.2">
      <c r="A91" s="50">
        <v>76</v>
      </c>
      <c r="B91" s="51"/>
      <c r="C91" s="51"/>
      <c r="D91" s="51"/>
      <c r="E91" s="52"/>
      <c r="F91" s="56" t="s">
        <v>59</v>
      </c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8"/>
      <c r="AU91" s="38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8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40"/>
      <c r="BU91" s="38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40"/>
      <c r="CT91" s="38">
        <v>168</v>
      </c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8">
        <v>69</v>
      </c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40"/>
      <c r="DT91" s="38">
        <v>0</v>
      </c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40"/>
      <c r="ES91" s="38">
        <v>0</v>
      </c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40"/>
    </row>
    <row r="92" spans="1:161" s="16" customFormat="1" ht="18" customHeight="1" x14ac:dyDescent="0.2">
      <c r="A92" s="50">
        <v>77</v>
      </c>
      <c r="B92" s="51"/>
      <c r="C92" s="51"/>
      <c r="D92" s="51"/>
      <c r="E92" s="52"/>
      <c r="F92" s="53" t="s">
        <v>118</v>
      </c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5"/>
      <c r="AU92" s="47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7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9"/>
      <c r="BU92" s="47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9"/>
      <c r="CT92" s="47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7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9"/>
      <c r="DT92" s="47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9"/>
      <c r="ES92" s="38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40"/>
    </row>
    <row r="93" spans="1:161" s="16" customFormat="1" ht="18" customHeight="1" x14ac:dyDescent="0.2">
      <c r="A93" s="50">
        <v>78</v>
      </c>
      <c r="B93" s="51"/>
      <c r="C93" s="51"/>
      <c r="D93" s="51"/>
      <c r="E93" s="52"/>
      <c r="F93" s="56" t="s">
        <v>157</v>
      </c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8"/>
      <c r="AU93" s="38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8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40"/>
      <c r="BU93" s="38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40"/>
      <c r="CT93" s="38">
        <v>283</v>
      </c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8">
        <v>278</v>
      </c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40"/>
      <c r="DT93" s="38">
        <v>2</v>
      </c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40"/>
      <c r="ES93" s="38">
        <v>2</v>
      </c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40"/>
    </row>
    <row r="94" spans="1:161" s="13" customFormat="1" ht="18" customHeight="1" x14ac:dyDescent="0.2">
      <c r="A94" s="50">
        <v>79</v>
      </c>
      <c r="B94" s="51"/>
      <c r="C94" s="51"/>
      <c r="D94" s="51"/>
      <c r="E94" s="52"/>
      <c r="F94" s="56" t="s">
        <v>158</v>
      </c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8"/>
      <c r="AU94" s="38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8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40"/>
      <c r="BU94" s="38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40"/>
      <c r="CT94" s="38">
        <v>276</v>
      </c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8">
        <v>265</v>
      </c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40"/>
      <c r="DT94" s="38">
        <v>7</v>
      </c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40"/>
      <c r="ES94" s="38">
        <v>7</v>
      </c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40"/>
    </row>
    <row r="95" spans="1:161" s="13" customFormat="1" ht="18" customHeight="1" x14ac:dyDescent="0.2">
      <c r="A95" s="50">
        <v>80</v>
      </c>
      <c r="B95" s="51"/>
      <c r="C95" s="51"/>
      <c r="D95" s="51"/>
      <c r="E95" s="52"/>
      <c r="F95" s="56" t="s">
        <v>120</v>
      </c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8"/>
      <c r="AU95" s="38">
        <v>11</v>
      </c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8">
        <v>11</v>
      </c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40"/>
      <c r="BU95" s="38">
        <v>3</v>
      </c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40"/>
      <c r="CT95" s="38">
        <v>7</v>
      </c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8">
        <v>7</v>
      </c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40"/>
      <c r="DT95" s="38">
        <v>0</v>
      </c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40"/>
      <c r="ES95" s="38">
        <f t="shared" si="1"/>
        <v>3</v>
      </c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40"/>
    </row>
    <row r="96" spans="1:161" s="16" customFormat="1" ht="18" customHeight="1" x14ac:dyDescent="0.2">
      <c r="A96" s="50">
        <v>81</v>
      </c>
      <c r="B96" s="51"/>
      <c r="C96" s="51"/>
      <c r="D96" s="51"/>
      <c r="E96" s="52"/>
      <c r="F96" s="53" t="s">
        <v>63</v>
      </c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5"/>
      <c r="AU96" s="47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7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9"/>
      <c r="BU96" s="47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9"/>
      <c r="CT96" s="47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7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9"/>
      <c r="DT96" s="47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9"/>
      <c r="ES96" s="38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40"/>
    </row>
    <row r="97" spans="1:161" s="16" customFormat="1" ht="18" customHeight="1" x14ac:dyDescent="0.2">
      <c r="A97" s="50">
        <v>82</v>
      </c>
      <c r="B97" s="51"/>
      <c r="C97" s="51"/>
      <c r="D97" s="51"/>
      <c r="E97" s="52"/>
      <c r="F97" s="56" t="s">
        <v>64</v>
      </c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8"/>
      <c r="AU97" s="38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8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40"/>
      <c r="BU97" s="38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40"/>
      <c r="CT97" s="38">
        <v>621</v>
      </c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8">
        <v>598</v>
      </c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40"/>
      <c r="DT97" s="38">
        <v>11</v>
      </c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40"/>
      <c r="ES97" s="38">
        <v>11</v>
      </c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40"/>
    </row>
    <row r="98" spans="1:161" s="13" customFormat="1" ht="18" customHeight="1" x14ac:dyDescent="0.2">
      <c r="A98" s="50">
        <v>83</v>
      </c>
      <c r="B98" s="51"/>
      <c r="C98" s="51"/>
      <c r="D98" s="51"/>
      <c r="E98" s="52"/>
      <c r="F98" s="56" t="s">
        <v>160</v>
      </c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8"/>
      <c r="AU98" s="38">
        <v>7</v>
      </c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8">
        <v>7</v>
      </c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40"/>
      <c r="BU98" s="38">
        <v>5</v>
      </c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8">
        <v>437</v>
      </c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8">
        <v>405</v>
      </c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40"/>
      <c r="DT98" s="38">
        <v>3</v>
      </c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40"/>
      <c r="ES98" s="38">
        <f t="shared" si="1"/>
        <v>8</v>
      </c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40"/>
    </row>
    <row r="99" spans="1:161" s="13" customFormat="1" ht="18" customHeight="1" x14ac:dyDescent="0.2">
      <c r="A99" s="50">
        <v>84</v>
      </c>
      <c r="B99" s="51"/>
      <c r="C99" s="51"/>
      <c r="D99" s="51"/>
      <c r="E99" s="52"/>
      <c r="F99" s="56" t="s">
        <v>161</v>
      </c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8"/>
      <c r="AU99" s="38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8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40"/>
      <c r="BU99" s="38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40"/>
      <c r="CT99" s="38">
        <v>28</v>
      </c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8">
        <v>26</v>
      </c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40"/>
      <c r="DT99" s="38">
        <v>1</v>
      </c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40"/>
      <c r="ES99" s="38">
        <v>1</v>
      </c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40"/>
    </row>
    <row r="100" spans="1:161" s="13" customFormat="1" ht="18" customHeight="1" x14ac:dyDescent="0.2">
      <c r="A100" s="50">
        <v>85</v>
      </c>
      <c r="B100" s="51"/>
      <c r="C100" s="51"/>
      <c r="D100" s="51"/>
      <c r="E100" s="52"/>
      <c r="F100" s="56" t="s">
        <v>162</v>
      </c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8"/>
      <c r="AU100" s="38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8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40"/>
      <c r="BU100" s="38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40"/>
      <c r="CT100" s="38">
        <v>109</v>
      </c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8">
        <v>45</v>
      </c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40"/>
      <c r="DT100" s="38">
        <v>0</v>
      </c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40"/>
      <c r="ES100" s="38">
        <v>0</v>
      </c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40"/>
    </row>
    <row r="101" spans="1:161" s="13" customFormat="1" ht="18" customHeight="1" x14ac:dyDescent="0.2">
      <c r="A101" s="50">
        <v>86</v>
      </c>
      <c r="B101" s="51"/>
      <c r="C101" s="51"/>
      <c r="D101" s="51"/>
      <c r="E101" s="52"/>
      <c r="F101" s="56" t="s">
        <v>163</v>
      </c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8"/>
      <c r="AU101" s="38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8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40"/>
      <c r="BU101" s="38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40"/>
      <c r="CT101" s="38">
        <v>81</v>
      </c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8">
        <v>20</v>
      </c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40"/>
      <c r="DT101" s="38">
        <v>0</v>
      </c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40"/>
      <c r="ES101" s="38">
        <v>0</v>
      </c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40"/>
    </row>
    <row r="102" spans="1:161" s="13" customFormat="1" ht="18" customHeight="1" x14ac:dyDescent="0.2">
      <c r="A102" s="50">
        <v>87</v>
      </c>
      <c r="B102" s="51"/>
      <c r="C102" s="51"/>
      <c r="D102" s="51"/>
      <c r="E102" s="52"/>
      <c r="F102" s="56" t="s">
        <v>159</v>
      </c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8"/>
      <c r="AU102" s="38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8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40"/>
      <c r="BU102" s="38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40"/>
      <c r="CT102" s="38">
        <v>32</v>
      </c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8">
        <v>32</v>
      </c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40"/>
      <c r="DT102" s="38">
        <v>5</v>
      </c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40"/>
      <c r="ES102" s="38">
        <v>5</v>
      </c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40"/>
    </row>
    <row r="103" spans="1:161" s="16" customFormat="1" ht="18" customHeight="1" x14ac:dyDescent="0.2">
      <c r="A103" s="50">
        <v>88</v>
      </c>
      <c r="B103" s="51"/>
      <c r="C103" s="51"/>
      <c r="D103" s="51"/>
      <c r="E103" s="52"/>
      <c r="F103" s="53" t="s">
        <v>65</v>
      </c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5"/>
      <c r="AU103" s="47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7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9"/>
      <c r="BU103" s="47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9"/>
      <c r="CT103" s="47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7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9"/>
      <c r="DT103" s="47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9"/>
      <c r="ES103" s="38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40"/>
    </row>
    <row r="104" spans="1:161" s="13" customFormat="1" ht="18" customHeight="1" x14ac:dyDescent="0.2">
      <c r="A104" s="50">
        <v>89</v>
      </c>
      <c r="B104" s="51"/>
      <c r="C104" s="51"/>
      <c r="D104" s="51"/>
      <c r="E104" s="52"/>
      <c r="F104" s="56" t="s">
        <v>164</v>
      </c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8"/>
      <c r="AU104" s="38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8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40"/>
      <c r="BU104" s="38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40"/>
      <c r="CT104" s="38">
        <v>26</v>
      </c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8">
        <v>12</v>
      </c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40"/>
      <c r="DT104" s="38">
        <v>0</v>
      </c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40"/>
      <c r="ES104" s="38">
        <v>0</v>
      </c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40"/>
    </row>
    <row r="105" spans="1:161" s="13" customFormat="1" ht="18" customHeight="1" x14ac:dyDescent="0.2">
      <c r="A105" s="50">
        <v>90</v>
      </c>
      <c r="B105" s="51"/>
      <c r="C105" s="51"/>
      <c r="D105" s="51"/>
      <c r="E105" s="52"/>
      <c r="F105" s="56" t="s">
        <v>67</v>
      </c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8"/>
      <c r="AU105" s="38">
        <v>17</v>
      </c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8">
        <v>17</v>
      </c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40"/>
      <c r="BU105" s="38">
        <v>0</v>
      </c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40"/>
      <c r="CT105" s="38">
        <v>45</v>
      </c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8">
        <v>42</v>
      </c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40"/>
      <c r="DT105" s="38">
        <v>1</v>
      </c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40"/>
      <c r="ES105" s="38">
        <v>1</v>
      </c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40"/>
    </row>
    <row r="106" spans="1:161" s="16" customFormat="1" ht="18" customHeight="1" x14ac:dyDescent="0.2">
      <c r="A106" s="50">
        <v>91</v>
      </c>
      <c r="B106" s="51"/>
      <c r="C106" s="51"/>
      <c r="D106" s="51"/>
      <c r="E106" s="52"/>
      <c r="F106" s="53" t="s">
        <v>68</v>
      </c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5"/>
      <c r="AU106" s="47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7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9"/>
      <c r="BU106" s="47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9"/>
      <c r="CT106" s="47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7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9"/>
      <c r="DT106" s="47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9"/>
      <c r="ES106" s="38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40"/>
    </row>
    <row r="107" spans="1:161" s="16" customFormat="1" ht="18" customHeight="1" x14ac:dyDescent="0.2">
      <c r="A107" s="50">
        <v>92</v>
      </c>
      <c r="B107" s="51"/>
      <c r="C107" s="51"/>
      <c r="D107" s="51"/>
      <c r="E107" s="52"/>
      <c r="F107" s="56" t="s">
        <v>69</v>
      </c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8"/>
      <c r="AU107" s="38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8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40"/>
      <c r="BU107" s="38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40"/>
      <c r="CT107" s="38">
        <v>445</v>
      </c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8">
        <v>428</v>
      </c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40"/>
      <c r="DT107" s="38">
        <v>7</v>
      </c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40"/>
      <c r="ES107" s="38">
        <v>7</v>
      </c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40"/>
    </row>
    <row r="108" spans="1:161" s="13" customFormat="1" ht="18" customHeight="1" x14ac:dyDescent="0.2">
      <c r="A108" s="50">
        <v>93</v>
      </c>
      <c r="B108" s="51"/>
      <c r="C108" s="51"/>
      <c r="D108" s="51"/>
      <c r="E108" s="52"/>
      <c r="F108" s="56" t="s">
        <v>199</v>
      </c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8"/>
      <c r="AU108" s="38">
        <v>106</v>
      </c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8">
        <v>98</v>
      </c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40"/>
      <c r="BU108" s="38">
        <v>28</v>
      </c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40"/>
      <c r="CT108" s="38">
        <v>246</v>
      </c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8">
        <v>231</v>
      </c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40"/>
      <c r="DT108" s="38">
        <v>20</v>
      </c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40"/>
      <c r="ES108" s="38">
        <f t="shared" ref="ES108:ES113" si="2">DT108+BU108</f>
        <v>48</v>
      </c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40"/>
    </row>
    <row r="109" spans="1:161" s="13" customFormat="1" ht="18" customHeight="1" x14ac:dyDescent="0.2">
      <c r="A109" s="50">
        <v>94</v>
      </c>
      <c r="B109" s="51"/>
      <c r="C109" s="51"/>
      <c r="D109" s="51"/>
      <c r="E109" s="52"/>
      <c r="F109" s="56" t="s">
        <v>121</v>
      </c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8"/>
      <c r="AU109" s="38">
        <v>316</v>
      </c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8">
        <v>243</v>
      </c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40"/>
      <c r="BU109" s="38">
        <v>129</v>
      </c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40"/>
      <c r="CT109" s="38">
        <v>530</v>
      </c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8">
        <v>374</v>
      </c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40"/>
      <c r="DT109" s="38">
        <v>24</v>
      </c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40"/>
      <c r="ES109" s="38">
        <f t="shared" si="2"/>
        <v>153</v>
      </c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40"/>
    </row>
    <row r="110" spans="1:161" s="16" customFormat="1" ht="18" customHeight="1" x14ac:dyDescent="0.2">
      <c r="A110" s="50">
        <v>95</v>
      </c>
      <c r="B110" s="51"/>
      <c r="C110" s="51"/>
      <c r="D110" s="51"/>
      <c r="E110" s="52"/>
      <c r="F110" s="53" t="s">
        <v>98</v>
      </c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5"/>
      <c r="AU110" s="47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7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9"/>
      <c r="BU110" s="47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9"/>
      <c r="CT110" s="47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7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9"/>
      <c r="DT110" s="47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9"/>
      <c r="ES110" s="38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40"/>
    </row>
    <row r="111" spans="1:161" s="13" customFormat="1" ht="18" customHeight="1" x14ac:dyDescent="0.2">
      <c r="A111" s="50">
        <v>96</v>
      </c>
      <c r="B111" s="51"/>
      <c r="C111" s="51"/>
      <c r="D111" s="51"/>
      <c r="E111" s="52"/>
      <c r="F111" s="56" t="s">
        <v>167</v>
      </c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8"/>
      <c r="AU111" s="38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8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40"/>
      <c r="BU111" s="38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40"/>
      <c r="CT111" s="38">
        <v>24</v>
      </c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8">
        <v>24</v>
      </c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40"/>
      <c r="DT111" s="38">
        <v>0</v>
      </c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40"/>
      <c r="ES111" s="38">
        <v>0</v>
      </c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40"/>
    </row>
    <row r="112" spans="1:161" s="13" customFormat="1" ht="18" customHeight="1" x14ac:dyDescent="0.2">
      <c r="A112" s="50">
        <v>97</v>
      </c>
      <c r="B112" s="51"/>
      <c r="C112" s="51"/>
      <c r="D112" s="51"/>
      <c r="E112" s="52"/>
      <c r="F112" s="56" t="s">
        <v>168</v>
      </c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8"/>
      <c r="AU112" s="38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8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40"/>
      <c r="BU112" s="38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40"/>
      <c r="CT112" s="38">
        <v>11</v>
      </c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8">
        <v>11</v>
      </c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40"/>
      <c r="DT112" s="38">
        <v>2</v>
      </c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40"/>
      <c r="ES112" s="38">
        <v>2</v>
      </c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40"/>
    </row>
    <row r="113" spans="1:161" s="13" customFormat="1" ht="18" customHeight="1" x14ac:dyDescent="0.2">
      <c r="A113" s="50">
        <v>98</v>
      </c>
      <c r="B113" s="51"/>
      <c r="C113" s="51"/>
      <c r="D113" s="51"/>
      <c r="E113" s="52"/>
      <c r="F113" s="56" t="s">
        <v>99</v>
      </c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8"/>
      <c r="AU113" s="38">
        <v>52</v>
      </c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8">
        <v>44</v>
      </c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40"/>
      <c r="BU113" s="38">
        <v>13</v>
      </c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40"/>
      <c r="CT113" s="38">
        <v>983</v>
      </c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8">
        <v>719</v>
      </c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40"/>
      <c r="DT113" s="38">
        <v>28</v>
      </c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40"/>
      <c r="ES113" s="38">
        <f t="shared" si="2"/>
        <v>41</v>
      </c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40"/>
    </row>
    <row r="114" spans="1:161" s="16" customFormat="1" ht="18" customHeight="1" x14ac:dyDescent="0.2">
      <c r="A114" s="44" t="s">
        <v>70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6"/>
      <c r="AU114" s="47">
        <f>AU113+AU109+AU108+AU105+AU98+AU95+AU90+AU79+AU69+AU59+AU55+AU50+AU47+AU46+AU38+AU37+AU36+AU18+AU17</f>
        <v>1397</v>
      </c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7">
        <f>BH113+BH109+BH108+BH105+BH98+BH95+BH90+BH79+BH69+BH59+BH55+BH50+BH47+BH46+BH38+BH37+BH36+BH18+BH17</f>
        <v>1185</v>
      </c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7">
        <f>BU113+BU109+BU108+BU105+BU98+BU95+BU90+BU79+BU69+BU59+BU55+BU50+BU47+BU46+BU38+BU37+BU36+BU18+BU17</f>
        <v>294</v>
      </c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9"/>
      <c r="CT114" s="47">
        <f>SUM(CT16:DF113)</f>
        <v>22290</v>
      </c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7">
        <f>SUM(DG16:DS113)</f>
        <v>19060</v>
      </c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9"/>
      <c r="DT114" s="47">
        <f>SUM(DT16:ER113)</f>
        <v>758</v>
      </c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9"/>
      <c r="ES114" s="47">
        <f>SUM(ES16:FE113)</f>
        <v>1052</v>
      </c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9"/>
    </row>
    <row r="115" spans="1:161" s="2" customFormat="1" ht="12.75" customHeight="1" x14ac:dyDescent="0.2">
      <c r="B115" s="18"/>
      <c r="C115" s="18"/>
      <c r="D115" s="18"/>
      <c r="E115" s="18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</row>
    <row r="116" spans="1:161" s="2" customFormat="1" ht="12.75" customHeight="1" x14ac:dyDescent="0.2">
      <c r="A116" s="22" t="s">
        <v>71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59" t="s">
        <v>72</v>
      </c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14"/>
      <c r="DD116" s="14"/>
      <c r="DE116" s="14"/>
      <c r="DF116" s="14"/>
      <c r="DG116" s="14"/>
    </row>
    <row r="117" spans="1:161" s="2" customForma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60" t="s">
        <v>73</v>
      </c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14"/>
      <c r="DD117" s="14"/>
      <c r="DE117" s="14"/>
      <c r="DF117" s="14"/>
      <c r="DG117" s="14"/>
    </row>
    <row r="118" spans="1:161" s="7" customFormat="1" x14ac:dyDescent="0.2">
      <c r="A118" s="61" t="s">
        <v>74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J118" s="61" t="s">
        <v>75</v>
      </c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</row>
    <row r="119" spans="1:161" s="12" customFormat="1" ht="12.75" customHeight="1" x14ac:dyDescent="0.2">
      <c r="A119" s="60" t="s">
        <v>76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19"/>
      <c r="AF119" s="19"/>
      <c r="AG119" s="19"/>
      <c r="AH119" s="19"/>
      <c r="AJ119" s="60" t="s">
        <v>77</v>
      </c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FE119" s="12" t="s">
        <v>78</v>
      </c>
    </row>
  </sheetData>
  <mergeCells count="924">
    <mergeCell ref="AP117:DB117"/>
    <mergeCell ref="A118:AD118"/>
    <mergeCell ref="AJ118:BM118"/>
    <mergeCell ref="A119:AD119"/>
    <mergeCell ref="AJ119:BM119"/>
    <mergeCell ref="A114:AT114"/>
    <mergeCell ref="AU114:BG114"/>
    <mergeCell ref="BH114:BT114"/>
    <mergeCell ref="BU114:CS114"/>
    <mergeCell ref="CT114:DF114"/>
    <mergeCell ref="DG114:DS114"/>
    <mergeCell ref="DT114:ER114"/>
    <mergeCell ref="ES114:FE114"/>
    <mergeCell ref="A116:AO116"/>
    <mergeCell ref="AP116:DB116"/>
    <mergeCell ref="A113:E113"/>
    <mergeCell ref="F113:AT113"/>
    <mergeCell ref="AU113:BG113"/>
    <mergeCell ref="BH113:BT113"/>
    <mergeCell ref="BU113:CS113"/>
    <mergeCell ref="CT113:DF113"/>
    <mergeCell ref="DG113:DS113"/>
    <mergeCell ref="DT113:ER113"/>
    <mergeCell ref="ES113:FE113"/>
    <mergeCell ref="A112:E112"/>
    <mergeCell ref="F112:AT112"/>
    <mergeCell ref="AU112:BG112"/>
    <mergeCell ref="BH112:BT112"/>
    <mergeCell ref="BU112:CS112"/>
    <mergeCell ref="CT112:DF112"/>
    <mergeCell ref="DG112:DS112"/>
    <mergeCell ref="DT112:ER112"/>
    <mergeCell ref="ES112:FE112"/>
    <mergeCell ref="A111:E111"/>
    <mergeCell ref="F111:AT111"/>
    <mergeCell ref="AU111:BG111"/>
    <mergeCell ref="BH111:BT111"/>
    <mergeCell ref="BU111:CS111"/>
    <mergeCell ref="CT111:DF111"/>
    <mergeCell ref="DG111:DS111"/>
    <mergeCell ref="DT111:ER111"/>
    <mergeCell ref="ES111:FE111"/>
    <mergeCell ref="A110:E110"/>
    <mergeCell ref="F110:AT110"/>
    <mergeCell ref="AU110:BG110"/>
    <mergeCell ref="BH110:BT110"/>
    <mergeCell ref="BU110:CS110"/>
    <mergeCell ref="CT110:DF110"/>
    <mergeCell ref="DG110:DS110"/>
    <mergeCell ref="DT110:ER110"/>
    <mergeCell ref="ES110:FE110"/>
    <mergeCell ref="A109:E109"/>
    <mergeCell ref="F109:AT109"/>
    <mergeCell ref="AU109:BG109"/>
    <mergeCell ref="BH109:BT109"/>
    <mergeCell ref="BU109:CS109"/>
    <mergeCell ref="CT109:DF109"/>
    <mergeCell ref="DG109:DS109"/>
    <mergeCell ref="DT109:ER109"/>
    <mergeCell ref="ES109:FE109"/>
    <mergeCell ref="A108:E108"/>
    <mergeCell ref="F108:AT108"/>
    <mergeCell ref="AU108:BG108"/>
    <mergeCell ref="BH108:BT108"/>
    <mergeCell ref="BU108:CS108"/>
    <mergeCell ref="CT108:DF108"/>
    <mergeCell ref="DG108:DS108"/>
    <mergeCell ref="DT108:ER108"/>
    <mergeCell ref="ES108:FE108"/>
    <mergeCell ref="A107:E107"/>
    <mergeCell ref="F107:AT107"/>
    <mergeCell ref="AU107:BG107"/>
    <mergeCell ref="BH107:BT107"/>
    <mergeCell ref="BU107:CS107"/>
    <mergeCell ref="CT107:DF107"/>
    <mergeCell ref="DG107:DS107"/>
    <mergeCell ref="DT107:ER107"/>
    <mergeCell ref="ES107:FE107"/>
    <mergeCell ref="A106:E106"/>
    <mergeCell ref="F106:AT106"/>
    <mergeCell ref="AU106:BG106"/>
    <mergeCell ref="BH106:BT106"/>
    <mergeCell ref="BU106:CS106"/>
    <mergeCell ref="CT106:DF106"/>
    <mergeCell ref="DG106:DS106"/>
    <mergeCell ref="DT106:ER106"/>
    <mergeCell ref="ES106:FE106"/>
    <mergeCell ref="A105:E105"/>
    <mergeCell ref="F105:AT105"/>
    <mergeCell ref="AU105:BG105"/>
    <mergeCell ref="BH105:BT105"/>
    <mergeCell ref="BU105:CS105"/>
    <mergeCell ref="CT105:DF105"/>
    <mergeCell ref="DG105:DS105"/>
    <mergeCell ref="DT105:ER105"/>
    <mergeCell ref="ES105:FE105"/>
    <mergeCell ref="A104:E104"/>
    <mergeCell ref="F104:AT104"/>
    <mergeCell ref="AU104:BG104"/>
    <mergeCell ref="BH104:BT104"/>
    <mergeCell ref="BU104:CS104"/>
    <mergeCell ref="CT104:DF104"/>
    <mergeCell ref="DG104:DS104"/>
    <mergeCell ref="DT104:ER104"/>
    <mergeCell ref="ES104:FE104"/>
    <mergeCell ref="A103:E103"/>
    <mergeCell ref="F103:AT103"/>
    <mergeCell ref="AU103:BG103"/>
    <mergeCell ref="BH103:BT103"/>
    <mergeCell ref="BU103:CS103"/>
    <mergeCell ref="CT103:DF103"/>
    <mergeCell ref="DG103:DS103"/>
    <mergeCell ref="DT103:ER103"/>
    <mergeCell ref="ES103:FE103"/>
    <mergeCell ref="A102:E102"/>
    <mergeCell ref="F102:AT102"/>
    <mergeCell ref="AU102:BG102"/>
    <mergeCell ref="BH102:BT102"/>
    <mergeCell ref="BU102:CS102"/>
    <mergeCell ref="CT102:DF102"/>
    <mergeCell ref="DG102:DS102"/>
    <mergeCell ref="DT102:ER102"/>
    <mergeCell ref="ES102:FE102"/>
    <mergeCell ref="A101:E101"/>
    <mergeCell ref="F101:AT101"/>
    <mergeCell ref="AU101:BG101"/>
    <mergeCell ref="BH101:BT101"/>
    <mergeCell ref="BU101:CS101"/>
    <mergeCell ref="CT101:DF101"/>
    <mergeCell ref="DG101:DS101"/>
    <mergeCell ref="DT101:ER101"/>
    <mergeCell ref="ES101:FE101"/>
    <mergeCell ref="A100:E100"/>
    <mergeCell ref="F100:AT100"/>
    <mergeCell ref="AU100:BG100"/>
    <mergeCell ref="BH100:BT100"/>
    <mergeCell ref="BU100:CS100"/>
    <mergeCell ref="CT100:DF100"/>
    <mergeCell ref="DG100:DS100"/>
    <mergeCell ref="DT100:ER100"/>
    <mergeCell ref="ES100:FE100"/>
    <mergeCell ref="A99:E99"/>
    <mergeCell ref="F99:AT99"/>
    <mergeCell ref="AU99:BG99"/>
    <mergeCell ref="BH99:BT99"/>
    <mergeCell ref="BU99:CS99"/>
    <mergeCell ref="CT99:DF99"/>
    <mergeCell ref="DG99:DS99"/>
    <mergeCell ref="DT99:ER99"/>
    <mergeCell ref="ES99:FE99"/>
    <mergeCell ref="A98:E98"/>
    <mergeCell ref="F98:AT98"/>
    <mergeCell ref="AU98:BG98"/>
    <mergeCell ref="BH98:BT98"/>
    <mergeCell ref="BU98:CS98"/>
    <mergeCell ref="CT98:DF98"/>
    <mergeCell ref="DG98:DS98"/>
    <mergeCell ref="DT98:ER98"/>
    <mergeCell ref="ES98:FE98"/>
    <mergeCell ref="A97:E97"/>
    <mergeCell ref="F97:AT97"/>
    <mergeCell ref="AU97:BG97"/>
    <mergeCell ref="BH97:BT97"/>
    <mergeCell ref="BU97:CS97"/>
    <mergeCell ref="CT97:DF97"/>
    <mergeCell ref="DG97:DS97"/>
    <mergeCell ref="DT97:ER97"/>
    <mergeCell ref="ES97:FE97"/>
    <mergeCell ref="A96:E96"/>
    <mergeCell ref="F96:AT96"/>
    <mergeCell ref="AU96:BG96"/>
    <mergeCell ref="BH96:BT96"/>
    <mergeCell ref="BU96:CS96"/>
    <mergeCell ref="CT96:DF96"/>
    <mergeCell ref="DG96:DS96"/>
    <mergeCell ref="DT96:ER96"/>
    <mergeCell ref="ES96:FE96"/>
    <mergeCell ref="A95:E95"/>
    <mergeCell ref="F95:AT95"/>
    <mergeCell ref="AU95:BG95"/>
    <mergeCell ref="BH95:BT95"/>
    <mergeCell ref="BU95:CS95"/>
    <mergeCell ref="CT95:DF95"/>
    <mergeCell ref="DG95:DS95"/>
    <mergeCell ref="DT95:ER95"/>
    <mergeCell ref="ES95:FE95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A93:E93"/>
    <mergeCell ref="F93:AT93"/>
    <mergeCell ref="AU93:BG93"/>
    <mergeCell ref="BH93:BT93"/>
    <mergeCell ref="BU93:CS93"/>
    <mergeCell ref="CT93:DF93"/>
    <mergeCell ref="DG93:DS93"/>
    <mergeCell ref="DT93:ER93"/>
    <mergeCell ref="ES93:FE93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0:E90"/>
    <mergeCell ref="F90:AT90"/>
    <mergeCell ref="AU90:BG90"/>
    <mergeCell ref="BH90:BT90"/>
    <mergeCell ref="BU90:CS90"/>
    <mergeCell ref="CT90:DF90"/>
    <mergeCell ref="DG90:DS90"/>
    <mergeCell ref="DT90:ER90"/>
    <mergeCell ref="ES90:FE90"/>
    <mergeCell ref="A89:E89"/>
    <mergeCell ref="F89:AT89"/>
    <mergeCell ref="AU89:BG89"/>
    <mergeCell ref="BH89:BT89"/>
    <mergeCell ref="BU89:CS89"/>
    <mergeCell ref="CT89:DF89"/>
    <mergeCell ref="DG89:DS89"/>
    <mergeCell ref="DT89:ER89"/>
    <mergeCell ref="ES89:FE89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6:E86"/>
    <mergeCell ref="F86:AT86"/>
    <mergeCell ref="AU86:BG86"/>
    <mergeCell ref="BH86:BT86"/>
    <mergeCell ref="BU86:CS86"/>
    <mergeCell ref="CT86:DF86"/>
    <mergeCell ref="DG86:DS86"/>
    <mergeCell ref="DT86:ER86"/>
    <mergeCell ref="ES86:FE86"/>
    <mergeCell ref="A85:E85"/>
    <mergeCell ref="F85:AT85"/>
    <mergeCell ref="AU85:BG85"/>
    <mergeCell ref="BH85:BT85"/>
    <mergeCell ref="BU85:CS85"/>
    <mergeCell ref="CT85:DF85"/>
    <mergeCell ref="DG85:DS85"/>
    <mergeCell ref="DT85:ER85"/>
    <mergeCell ref="ES85:FE85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2:E82"/>
    <mergeCell ref="F82:AT82"/>
    <mergeCell ref="AU82:BG82"/>
    <mergeCell ref="BH82:BT82"/>
    <mergeCell ref="BU82:CS82"/>
    <mergeCell ref="CT82:DF82"/>
    <mergeCell ref="DG82:DS82"/>
    <mergeCell ref="DT82:ER82"/>
    <mergeCell ref="ES82:FE82"/>
    <mergeCell ref="A81:E81"/>
    <mergeCell ref="F81:AT81"/>
    <mergeCell ref="AU81:BG81"/>
    <mergeCell ref="BH81:BT81"/>
    <mergeCell ref="BU81:CS81"/>
    <mergeCell ref="CT81:DF81"/>
    <mergeCell ref="DG81:DS81"/>
    <mergeCell ref="DT81:ER81"/>
    <mergeCell ref="ES81:FE81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78:E78"/>
    <mergeCell ref="F78:AT78"/>
    <mergeCell ref="AU78:BG78"/>
    <mergeCell ref="BH78:BT78"/>
    <mergeCell ref="BU78:CS78"/>
    <mergeCell ref="CT78:DF78"/>
    <mergeCell ref="DG78:DS78"/>
    <mergeCell ref="DT78:ER78"/>
    <mergeCell ref="ES78:FE78"/>
    <mergeCell ref="A77:E77"/>
    <mergeCell ref="F77:AT77"/>
    <mergeCell ref="AU77:BG77"/>
    <mergeCell ref="BH77:BT77"/>
    <mergeCell ref="BU77:CS77"/>
    <mergeCell ref="CT77:DF77"/>
    <mergeCell ref="DG77:DS77"/>
    <mergeCell ref="DT77:ER77"/>
    <mergeCell ref="ES77:FE77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4:E74"/>
    <mergeCell ref="F74:AT74"/>
    <mergeCell ref="AU74:BG74"/>
    <mergeCell ref="BH74:BT74"/>
    <mergeCell ref="BU74:CS74"/>
    <mergeCell ref="CT74:DF74"/>
    <mergeCell ref="DG74:DS74"/>
    <mergeCell ref="DT74:ER74"/>
    <mergeCell ref="ES74:FE74"/>
    <mergeCell ref="A73:E73"/>
    <mergeCell ref="F73:AT73"/>
    <mergeCell ref="AU73:BG73"/>
    <mergeCell ref="BH73:BT73"/>
    <mergeCell ref="BU73:CS73"/>
    <mergeCell ref="CT73:DF73"/>
    <mergeCell ref="DG73:DS73"/>
    <mergeCell ref="DT73:ER73"/>
    <mergeCell ref="ES73:FE73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EI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50"/>
  <sheetViews>
    <sheetView topLeftCell="A118" workbookViewId="0">
      <selection activeCell="FS128" sqref="FS128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J2" s="20" t="s">
        <v>200</v>
      </c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9" customFormat="1" ht="12.75" customHeight="1" x14ac:dyDescent="0.2"/>
    <row r="6" spans="1:161" s="2" customFormat="1" ht="13.5" customHeight="1" x14ac:dyDescent="0.2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</row>
    <row r="7" spans="1:161" s="9" customFormat="1" x14ac:dyDescent="0.2"/>
    <row r="8" spans="1:161" s="2" customFormat="1" ht="13.5" customHeight="1" x14ac:dyDescent="0.2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</row>
    <row r="9" spans="1:161" s="10" customFormat="1" x14ac:dyDescent="0.2"/>
    <row r="10" spans="1:161" s="5" customFormat="1" ht="13.5" customHeight="1" x14ac:dyDescent="0.2">
      <c r="A10" s="22" t="s">
        <v>201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23" t="s">
        <v>5</v>
      </c>
      <c r="B12" s="24"/>
      <c r="C12" s="24"/>
      <c r="D12" s="24"/>
      <c r="E12" s="25"/>
      <c r="F12" s="23" t="s">
        <v>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  <c r="AU12" s="32" t="s">
        <v>7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4"/>
      <c r="CT12" s="33" t="s">
        <v>8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4"/>
      <c r="ES12" s="23" t="s">
        <v>9</v>
      </c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5"/>
    </row>
    <row r="13" spans="1:161" s="12" customFormat="1" ht="42" customHeight="1" x14ac:dyDescent="0.2">
      <c r="A13" s="26"/>
      <c r="B13" s="27"/>
      <c r="C13" s="27"/>
      <c r="D13" s="27"/>
      <c r="E13" s="28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8"/>
      <c r="AU13" s="35" t="s">
        <v>10</v>
      </c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7"/>
      <c r="BU13" s="23" t="s">
        <v>12</v>
      </c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5"/>
      <c r="CT13" s="35" t="s">
        <v>10</v>
      </c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7"/>
      <c r="DT13" s="23" t="s">
        <v>12</v>
      </c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5"/>
      <c r="ES13" s="26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8"/>
    </row>
    <row r="14" spans="1:161" s="13" customFormat="1" ht="28.5" customHeight="1" x14ac:dyDescent="0.2">
      <c r="A14" s="29"/>
      <c r="B14" s="30"/>
      <c r="C14" s="30"/>
      <c r="D14" s="30"/>
      <c r="E14" s="31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1"/>
      <c r="AU14" s="38" t="s">
        <v>13</v>
      </c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40"/>
      <c r="BH14" s="38" t="s">
        <v>14</v>
      </c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40"/>
      <c r="BU14" s="29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1"/>
      <c r="CT14" s="38" t="s">
        <v>13</v>
      </c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40"/>
      <c r="DG14" s="38" t="s">
        <v>14</v>
      </c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40"/>
      <c r="DT14" s="29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1"/>
      <c r="ES14" s="29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pans="1:161" s="14" customFormat="1" x14ac:dyDescent="0.2">
      <c r="A15" s="41">
        <v>1</v>
      </c>
      <c r="B15" s="42"/>
      <c r="C15" s="42"/>
      <c r="D15" s="42"/>
      <c r="E15" s="43"/>
      <c r="F15" s="41">
        <v>2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3"/>
      <c r="AU15" s="41">
        <v>3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1">
        <v>4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3"/>
      <c r="BU15" s="41">
        <v>5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1">
        <v>6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1">
        <v>7</v>
      </c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1">
        <v>8</v>
      </c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1">
        <v>9</v>
      </c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3"/>
    </row>
    <row r="16" spans="1:161" s="16" customFormat="1" ht="18" customHeight="1" x14ac:dyDescent="0.2">
      <c r="A16" s="50">
        <v>1</v>
      </c>
      <c r="B16" s="51"/>
      <c r="C16" s="51"/>
      <c r="D16" s="51"/>
      <c r="E16" s="52"/>
      <c r="F16" s="53" t="s">
        <v>15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5"/>
      <c r="AU16" s="47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7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9"/>
      <c r="BU16" s="47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9"/>
      <c r="CT16" s="47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7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9"/>
      <c r="DT16" s="47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9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3" customFormat="1" ht="18" customHeight="1" x14ac:dyDescent="0.2">
      <c r="A17" s="50">
        <v>2</v>
      </c>
      <c r="B17" s="51"/>
      <c r="C17" s="51"/>
      <c r="D17" s="51"/>
      <c r="E17" s="52"/>
      <c r="F17" s="56" t="s">
        <v>16</v>
      </c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8"/>
      <c r="AU17" s="38">
        <v>3</v>
      </c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8">
        <v>3</v>
      </c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40"/>
      <c r="BU17" s="38">
        <v>3</v>
      </c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40"/>
      <c r="CT17" s="38">
        <v>200</v>
      </c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8">
        <v>188</v>
      </c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40"/>
      <c r="DT17" s="38">
        <v>14</v>
      </c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40"/>
      <c r="ES17" s="38">
        <f t="shared" ref="ES17:ES80" si="0">DT17+BU17</f>
        <v>17</v>
      </c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40"/>
    </row>
    <row r="18" spans="1:161" s="13" customFormat="1" ht="18" customHeight="1" x14ac:dyDescent="0.2">
      <c r="A18" s="50">
        <v>3</v>
      </c>
      <c r="B18" s="51"/>
      <c r="C18" s="51"/>
      <c r="D18" s="51"/>
      <c r="E18" s="52"/>
      <c r="F18" s="56" t="s">
        <v>124</v>
      </c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8"/>
      <c r="AU18" s="38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8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40"/>
      <c r="BU18" s="38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40"/>
      <c r="CT18" s="38">
        <v>2</v>
      </c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8">
        <v>2</v>
      </c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40"/>
      <c r="DT18" s="38">
        <v>0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40"/>
      <c r="ES18" s="38">
        <f t="shared" si="0"/>
        <v>0</v>
      </c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40"/>
    </row>
    <row r="19" spans="1:161" s="16" customFormat="1" ht="18" customHeight="1" x14ac:dyDescent="0.2">
      <c r="A19" s="50">
        <v>4</v>
      </c>
      <c r="B19" s="51"/>
      <c r="C19" s="51"/>
      <c r="D19" s="51"/>
      <c r="E19" s="52"/>
      <c r="F19" s="53" t="s">
        <v>102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5"/>
      <c r="AU19" s="47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7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9"/>
      <c r="BU19" s="47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9"/>
      <c r="CT19" s="47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7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9"/>
      <c r="DT19" s="47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9"/>
      <c r="ES19" s="38">
        <f t="shared" si="0"/>
        <v>0</v>
      </c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40"/>
    </row>
    <row r="20" spans="1:161" s="16" customFormat="1" ht="18" customHeight="1" x14ac:dyDescent="0.2">
      <c r="A20" s="50">
        <v>5</v>
      </c>
      <c r="B20" s="51"/>
      <c r="C20" s="51"/>
      <c r="D20" s="51"/>
      <c r="E20" s="52"/>
      <c r="F20" s="56" t="s">
        <v>103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5"/>
      <c r="AU20" s="47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7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9"/>
      <c r="BU20" s="47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9"/>
      <c r="CT20" s="38">
        <v>231</v>
      </c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8">
        <v>213</v>
      </c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40"/>
      <c r="DT20" s="38">
        <v>0</v>
      </c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40"/>
      <c r="ES20" s="38">
        <f t="shared" si="0"/>
        <v>0</v>
      </c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40"/>
    </row>
    <row r="21" spans="1:161" s="13" customFormat="1" ht="18" customHeight="1" x14ac:dyDescent="0.2">
      <c r="A21" s="50">
        <v>6</v>
      </c>
      <c r="B21" s="51"/>
      <c r="C21" s="51"/>
      <c r="D21" s="51"/>
      <c r="E21" s="52"/>
      <c r="F21" s="56" t="s">
        <v>125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8"/>
      <c r="AU21" s="38">
        <v>3</v>
      </c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8">
        <v>3</v>
      </c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40"/>
      <c r="BU21" s="38">
        <v>3</v>
      </c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40"/>
      <c r="CT21" s="38">
        <v>144</v>
      </c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8">
        <v>144</v>
      </c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40"/>
      <c r="DT21" s="38">
        <v>77</v>
      </c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40"/>
      <c r="ES21" s="38">
        <f t="shared" si="0"/>
        <v>80</v>
      </c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40"/>
    </row>
    <row r="22" spans="1:161" s="16" customFormat="1" ht="18" customHeight="1" x14ac:dyDescent="0.2">
      <c r="A22" s="50">
        <v>7</v>
      </c>
      <c r="B22" s="51"/>
      <c r="C22" s="51"/>
      <c r="D22" s="51"/>
      <c r="E22" s="52"/>
      <c r="F22" s="53" t="s">
        <v>81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5"/>
      <c r="AU22" s="47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7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9"/>
      <c r="BU22" s="47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9"/>
      <c r="CT22" s="47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7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9"/>
      <c r="DT22" s="47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9"/>
      <c r="ES22" s="38">
        <f t="shared" si="0"/>
        <v>0</v>
      </c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40"/>
    </row>
    <row r="23" spans="1:161" s="16" customFormat="1" ht="18" customHeight="1" x14ac:dyDescent="0.2">
      <c r="A23" s="50">
        <v>8</v>
      </c>
      <c r="B23" s="51"/>
      <c r="C23" s="51"/>
      <c r="D23" s="51"/>
      <c r="E23" s="52"/>
      <c r="F23" s="56" t="s">
        <v>171</v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8"/>
      <c r="AU23" s="38">
        <v>11</v>
      </c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8">
        <v>11</v>
      </c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40"/>
      <c r="BU23" s="38">
        <v>1</v>
      </c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40"/>
      <c r="CT23" s="38">
        <v>495</v>
      </c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8">
        <v>569</v>
      </c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  <c r="DT23" s="38">
        <v>75</v>
      </c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40"/>
      <c r="ES23" s="38">
        <f t="shared" si="0"/>
        <v>76</v>
      </c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40"/>
    </row>
    <row r="24" spans="1:161" s="13" customFormat="1" ht="18" customHeight="1" x14ac:dyDescent="0.2">
      <c r="A24" s="50">
        <v>9</v>
      </c>
      <c r="B24" s="51"/>
      <c r="C24" s="51"/>
      <c r="D24" s="51"/>
      <c r="E24" s="52"/>
      <c r="F24" s="56" t="s">
        <v>172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8"/>
      <c r="AU24" s="38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8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40"/>
      <c r="BU24" s="38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40"/>
      <c r="CT24" s="38">
        <v>28</v>
      </c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8">
        <v>28</v>
      </c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  <c r="DT24" s="38">
        <v>42</v>
      </c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40"/>
      <c r="ES24" s="38">
        <f t="shared" si="0"/>
        <v>42</v>
      </c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40"/>
    </row>
    <row r="25" spans="1:161" s="13" customFormat="1" ht="18" customHeight="1" x14ac:dyDescent="0.2">
      <c r="A25" s="50">
        <v>10</v>
      </c>
      <c r="B25" s="51"/>
      <c r="C25" s="51"/>
      <c r="D25" s="51"/>
      <c r="E25" s="52"/>
      <c r="F25" s="56" t="s">
        <v>82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8"/>
      <c r="AU25" s="38">
        <v>4</v>
      </c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8">
        <v>4</v>
      </c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40"/>
      <c r="BU25" s="38">
        <v>4</v>
      </c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40"/>
      <c r="CT25" s="38">
        <v>155</v>
      </c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8">
        <v>135</v>
      </c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  <c r="DT25" s="38">
        <v>68</v>
      </c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40"/>
      <c r="ES25" s="38">
        <f t="shared" si="0"/>
        <v>72</v>
      </c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40"/>
    </row>
    <row r="26" spans="1:161" s="13" customFormat="1" ht="18" customHeight="1" x14ac:dyDescent="0.2">
      <c r="A26" s="50">
        <v>11</v>
      </c>
      <c r="B26" s="51"/>
      <c r="C26" s="51"/>
      <c r="D26" s="51"/>
      <c r="E26" s="52"/>
      <c r="F26" s="56" t="s">
        <v>83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8"/>
      <c r="AU26" s="38">
        <v>7</v>
      </c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8">
        <v>7</v>
      </c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40"/>
      <c r="BU26" s="38">
        <v>1</v>
      </c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40"/>
      <c r="CT26" s="38">
        <v>38</v>
      </c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8">
        <v>32</v>
      </c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  <c r="DT26" s="38">
        <v>4</v>
      </c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40"/>
      <c r="ES26" s="38">
        <f t="shared" si="0"/>
        <v>5</v>
      </c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40"/>
    </row>
    <row r="27" spans="1:161" s="13" customFormat="1" ht="18" customHeight="1" x14ac:dyDescent="0.2">
      <c r="A27" s="50">
        <v>12</v>
      </c>
      <c r="B27" s="51"/>
      <c r="C27" s="51"/>
      <c r="D27" s="51"/>
      <c r="E27" s="52"/>
      <c r="F27" s="56" t="s">
        <v>174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8"/>
      <c r="AU27" s="38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8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40"/>
      <c r="BU27" s="38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40"/>
      <c r="CT27" s="38">
        <v>3</v>
      </c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8">
        <v>3</v>
      </c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40"/>
      <c r="DT27" s="38">
        <v>0</v>
      </c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40"/>
      <c r="ES27" s="38">
        <f t="shared" si="0"/>
        <v>0</v>
      </c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40"/>
    </row>
    <row r="28" spans="1:161" s="16" customFormat="1" ht="18" customHeight="1" x14ac:dyDescent="0.2">
      <c r="A28" s="50">
        <v>13</v>
      </c>
      <c r="B28" s="51"/>
      <c r="C28" s="51"/>
      <c r="D28" s="51"/>
      <c r="E28" s="52"/>
      <c r="F28" s="53" t="s">
        <v>17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5"/>
      <c r="AU28" s="47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7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9"/>
      <c r="BU28" s="47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9"/>
      <c r="CT28" s="47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7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9"/>
      <c r="DT28" s="47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9"/>
      <c r="ES28" s="38">
        <f t="shared" si="0"/>
        <v>0</v>
      </c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40"/>
    </row>
    <row r="29" spans="1:161" s="16" customFormat="1" ht="18" customHeight="1" x14ac:dyDescent="0.2">
      <c r="A29" s="50">
        <v>14</v>
      </c>
      <c r="B29" s="51"/>
      <c r="C29" s="51"/>
      <c r="D29" s="51"/>
      <c r="E29" s="52"/>
      <c r="F29" s="56" t="s">
        <v>18</v>
      </c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8"/>
      <c r="AU29" s="38">
        <v>9</v>
      </c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8">
        <v>8</v>
      </c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40"/>
      <c r="BU29" s="38">
        <v>0</v>
      </c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40"/>
      <c r="CT29" s="38">
        <v>276</v>
      </c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8">
        <v>257</v>
      </c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40"/>
      <c r="DT29" s="38">
        <v>60</v>
      </c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40"/>
      <c r="ES29" s="38">
        <f t="shared" si="0"/>
        <v>60</v>
      </c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40"/>
    </row>
    <row r="30" spans="1:161" s="13" customFormat="1" ht="18" customHeight="1" x14ac:dyDescent="0.2">
      <c r="A30" s="50">
        <v>15</v>
      </c>
      <c r="B30" s="51"/>
      <c r="C30" s="51"/>
      <c r="D30" s="51"/>
      <c r="E30" s="52"/>
      <c r="F30" s="56" t="s">
        <v>127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8"/>
      <c r="AU30" s="38">
        <v>1</v>
      </c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8">
        <v>1</v>
      </c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40"/>
      <c r="BU30" s="38">
        <v>3</v>
      </c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40"/>
      <c r="CT30" s="38">
        <v>16</v>
      </c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8">
        <v>13</v>
      </c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40"/>
      <c r="DT30" s="38">
        <v>26</v>
      </c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40"/>
      <c r="ES30" s="38">
        <f t="shared" si="0"/>
        <v>29</v>
      </c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40"/>
    </row>
    <row r="31" spans="1:161" s="16" customFormat="1" ht="18" customHeight="1" x14ac:dyDescent="0.2">
      <c r="A31" s="50">
        <v>16</v>
      </c>
      <c r="B31" s="51"/>
      <c r="C31" s="51"/>
      <c r="D31" s="51"/>
      <c r="E31" s="52"/>
      <c r="F31" s="56" t="s">
        <v>129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8"/>
      <c r="AU31" s="38">
        <v>4</v>
      </c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8">
        <v>4</v>
      </c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40"/>
      <c r="BU31" s="38">
        <v>2</v>
      </c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8">
        <v>1</v>
      </c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8">
        <v>1</v>
      </c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40"/>
      <c r="DT31" s="38">
        <v>1</v>
      </c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40"/>
      <c r="ES31" s="38">
        <f t="shared" si="0"/>
        <v>3</v>
      </c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40"/>
    </row>
    <row r="32" spans="1:161" s="13" customFormat="1" ht="18" customHeight="1" x14ac:dyDescent="0.2">
      <c r="A32" s="50">
        <v>17</v>
      </c>
      <c r="B32" s="51"/>
      <c r="C32" s="51"/>
      <c r="D32" s="51"/>
      <c r="E32" s="52"/>
      <c r="F32" s="53" t="s">
        <v>93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5"/>
      <c r="AU32" s="47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7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9"/>
      <c r="BU32" s="47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9"/>
      <c r="CT32" s="47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7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9"/>
      <c r="DT32" s="47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9"/>
      <c r="ES32" s="38">
        <f t="shared" si="0"/>
        <v>0</v>
      </c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40"/>
    </row>
    <row r="33" spans="1:161" s="13" customFormat="1" ht="18" customHeight="1" x14ac:dyDescent="0.2">
      <c r="A33" s="50">
        <v>18</v>
      </c>
      <c r="B33" s="51"/>
      <c r="C33" s="51"/>
      <c r="D33" s="51"/>
      <c r="E33" s="52"/>
      <c r="F33" s="56" t="s">
        <v>94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8"/>
      <c r="AU33" s="38">
        <v>16</v>
      </c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8">
        <v>16</v>
      </c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40"/>
      <c r="BU33" s="38">
        <v>0</v>
      </c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40"/>
      <c r="CT33" s="38">
        <v>387</v>
      </c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8">
        <v>369</v>
      </c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40"/>
      <c r="DT33" s="38">
        <v>73</v>
      </c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40"/>
      <c r="ES33" s="38">
        <f t="shared" si="0"/>
        <v>73</v>
      </c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40"/>
    </row>
    <row r="34" spans="1:161" s="13" customFormat="1" ht="18" customHeight="1" x14ac:dyDescent="0.2">
      <c r="A34" s="50">
        <v>19</v>
      </c>
      <c r="B34" s="51"/>
      <c r="C34" s="51"/>
      <c r="D34" s="51"/>
      <c r="E34" s="52"/>
      <c r="F34" s="56" t="s">
        <v>131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8"/>
      <c r="AU34" s="38">
        <v>1</v>
      </c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8">
        <v>1</v>
      </c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40"/>
      <c r="BU34" s="38">
        <v>1</v>
      </c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40"/>
      <c r="CT34" s="38">
        <v>2</v>
      </c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8">
        <v>2</v>
      </c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40"/>
      <c r="DT34" s="38">
        <v>2</v>
      </c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40"/>
      <c r="ES34" s="38">
        <f t="shared" si="0"/>
        <v>3</v>
      </c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40"/>
    </row>
    <row r="35" spans="1:161" s="13" customFormat="1" ht="18" customHeight="1" x14ac:dyDescent="0.2">
      <c r="A35" s="50">
        <v>20</v>
      </c>
      <c r="B35" s="51"/>
      <c r="C35" s="51"/>
      <c r="D35" s="51"/>
      <c r="E35" s="52"/>
      <c r="F35" s="56" t="s">
        <v>132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8"/>
      <c r="AU35" s="38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8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40"/>
      <c r="BU35" s="38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40"/>
      <c r="CT35" s="38">
        <v>1</v>
      </c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8">
        <v>1</v>
      </c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40"/>
      <c r="DT35" s="38">
        <v>0</v>
      </c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40"/>
      <c r="ES35" s="38">
        <v>0</v>
      </c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40"/>
    </row>
    <row r="36" spans="1:161" s="13" customFormat="1" ht="18" customHeight="1" x14ac:dyDescent="0.2">
      <c r="A36" s="50">
        <v>21</v>
      </c>
      <c r="B36" s="51"/>
      <c r="C36" s="51"/>
      <c r="D36" s="51"/>
      <c r="E36" s="52"/>
      <c r="F36" s="56" t="s">
        <v>202</v>
      </c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8"/>
      <c r="AU36" s="38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8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40"/>
      <c r="BU36" s="38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40"/>
      <c r="CT36" s="38">
        <v>30</v>
      </c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8">
        <v>30</v>
      </c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40"/>
      <c r="DT36" s="38">
        <v>150</v>
      </c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40"/>
      <c r="ES36" s="38">
        <v>150</v>
      </c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40"/>
    </row>
    <row r="37" spans="1:161" s="13" customFormat="1" ht="18" customHeight="1" x14ac:dyDescent="0.2">
      <c r="A37" s="50">
        <v>22</v>
      </c>
      <c r="B37" s="51"/>
      <c r="C37" s="51"/>
      <c r="D37" s="51"/>
      <c r="E37" s="52"/>
      <c r="F37" s="56" t="s">
        <v>159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8"/>
      <c r="AU37" s="38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8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40"/>
      <c r="BU37" s="38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40"/>
      <c r="CT37" s="38">
        <v>10</v>
      </c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8">
        <v>10</v>
      </c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40"/>
      <c r="DT37" s="38">
        <v>100</v>
      </c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40"/>
      <c r="ES37" s="38">
        <v>100</v>
      </c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40"/>
    </row>
    <row r="38" spans="1:161" s="16" customFormat="1" ht="18" customHeight="1" x14ac:dyDescent="0.2">
      <c r="A38" s="50">
        <v>23</v>
      </c>
      <c r="B38" s="51"/>
      <c r="C38" s="51"/>
      <c r="D38" s="51"/>
      <c r="E38" s="52"/>
      <c r="F38" s="56" t="s">
        <v>133</v>
      </c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8"/>
      <c r="AU38" s="38">
        <v>7</v>
      </c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8">
        <v>7</v>
      </c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40"/>
      <c r="BU38" s="38">
        <v>6</v>
      </c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8">
        <v>42</v>
      </c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8">
        <v>42</v>
      </c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40"/>
      <c r="DT38" s="38">
        <v>40</v>
      </c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40"/>
      <c r="ES38" s="38">
        <f t="shared" si="0"/>
        <v>46</v>
      </c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40"/>
    </row>
    <row r="39" spans="1:161" s="16" customFormat="1" ht="18" customHeight="1" x14ac:dyDescent="0.2">
      <c r="A39" s="50">
        <v>24</v>
      </c>
      <c r="B39" s="51"/>
      <c r="C39" s="51"/>
      <c r="D39" s="51"/>
      <c r="E39" s="52"/>
      <c r="F39" s="53" t="s">
        <v>19</v>
      </c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5"/>
      <c r="AU39" s="47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7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9"/>
      <c r="BU39" s="47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9"/>
      <c r="CT39" s="47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7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9"/>
      <c r="DT39" s="47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9"/>
      <c r="ES39" s="38">
        <f t="shared" si="0"/>
        <v>0</v>
      </c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40"/>
    </row>
    <row r="40" spans="1:161" s="13" customFormat="1" ht="18" customHeight="1" x14ac:dyDescent="0.2">
      <c r="A40" s="50">
        <v>25</v>
      </c>
      <c r="B40" s="51"/>
      <c r="C40" s="51"/>
      <c r="D40" s="51"/>
      <c r="E40" s="52"/>
      <c r="F40" s="56" t="s">
        <v>20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8"/>
      <c r="AU40" s="38">
        <v>11</v>
      </c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8">
        <v>11</v>
      </c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40"/>
      <c r="BU40" s="38">
        <v>3</v>
      </c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40"/>
      <c r="CT40" s="38">
        <v>323</v>
      </c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8">
        <v>303</v>
      </c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40"/>
      <c r="DT40" s="38">
        <v>54</v>
      </c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40"/>
      <c r="ES40" s="38">
        <f t="shared" si="0"/>
        <v>57</v>
      </c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40"/>
    </row>
    <row r="41" spans="1:161" s="13" customFormat="1" ht="18" customHeight="1" x14ac:dyDescent="0.2">
      <c r="A41" s="50">
        <v>26</v>
      </c>
      <c r="B41" s="51"/>
      <c r="C41" s="51"/>
      <c r="D41" s="51"/>
      <c r="E41" s="52"/>
      <c r="F41" s="56" t="s">
        <v>135</v>
      </c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8"/>
      <c r="AU41" s="38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8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40"/>
      <c r="BU41" s="38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40"/>
      <c r="CT41" s="38">
        <v>2</v>
      </c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8">
        <v>2</v>
      </c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40"/>
      <c r="DT41" s="38">
        <v>0</v>
      </c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40"/>
      <c r="ES41" s="38">
        <f t="shared" si="0"/>
        <v>0</v>
      </c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40"/>
    </row>
    <row r="42" spans="1:161" s="13" customFormat="1" ht="18" customHeight="1" x14ac:dyDescent="0.2">
      <c r="A42" s="50">
        <v>27</v>
      </c>
      <c r="B42" s="51"/>
      <c r="C42" s="51"/>
      <c r="D42" s="51"/>
      <c r="E42" s="52"/>
      <c r="F42" s="56" t="s">
        <v>136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8"/>
      <c r="AU42" s="38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8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40"/>
      <c r="BU42" s="38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40"/>
      <c r="CT42" s="38">
        <v>2</v>
      </c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8">
        <v>2</v>
      </c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40"/>
      <c r="DT42" s="38">
        <v>0</v>
      </c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40"/>
      <c r="ES42" s="38">
        <f t="shared" si="0"/>
        <v>0</v>
      </c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40"/>
    </row>
    <row r="43" spans="1:161" s="16" customFormat="1" ht="18" customHeight="1" x14ac:dyDescent="0.2">
      <c r="A43" s="50">
        <v>28</v>
      </c>
      <c r="B43" s="51"/>
      <c r="C43" s="51"/>
      <c r="D43" s="51"/>
      <c r="E43" s="52"/>
      <c r="F43" s="56" t="s">
        <v>137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8"/>
      <c r="AU43" s="38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8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40"/>
      <c r="BU43" s="38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40"/>
      <c r="CT43" s="38">
        <v>2</v>
      </c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8">
        <v>0</v>
      </c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40"/>
      <c r="DT43" s="38">
        <v>0</v>
      </c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40"/>
      <c r="ES43" s="38">
        <f t="shared" si="0"/>
        <v>0</v>
      </c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40"/>
    </row>
    <row r="44" spans="1:161" s="16" customFormat="1" ht="18" customHeight="1" x14ac:dyDescent="0.2">
      <c r="A44" s="50">
        <v>29</v>
      </c>
      <c r="B44" s="51"/>
      <c r="C44" s="51"/>
      <c r="D44" s="51"/>
      <c r="E44" s="52"/>
      <c r="F44" s="53" t="s">
        <v>21</v>
      </c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5"/>
      <c r="AU44" s="47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7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9"/>
      <c r="BU44" s="47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9"/>
      <c r="CT44" s="47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7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9"/>
      <c r="DT44" s="47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9"/>
      <c r="ES44" s="38">
        <f t="shared" si="0"/>
        <v>0</v>
      </c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40"/>
    </row>
    <row r="45" spans="1:161" s="13" customFormat="1" ht="18" customHeight="1" x14ac:dyDescent="0.2">
      <c r="A45" s="50">
        <v>30</v>
      </c>
      <c r="B45" s="51"/>
      <c r="C45" s="51"/>
      <c r="D45" s="51"/>
      <c r="E45" s="52"/>
      <c r="F45" s="56" t="s">
        <v>22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8"/>
      <c r="AU45" s="38">
        <v>14</v>
      </c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8">
        <v>14</v>
      </c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40"/>
      <c r="BU45" s="38">
        <v>3</v>
      </c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40"/>
      <c r="CT45" s="38">
        <v>421</v>
      </c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8">
        <v>396</v>
      </c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40"/>
      <c r="DT45" s="38">
        <v>26</v>
      </c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40"/>
      <c r="ES45" s="38">
        <f t="shared" si="0"/>
        <v>29</v>
      </c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40"/>
    </row>
    <row r="46" spans="1:161" s="13" customFormat="1" ht="18" customHeight="1" x14ac:dyDescent="0.2">
      <c r="A46" s="50">
        <v>31</v>
      </c>
      <c r="B46" s="51"/>
      <c r="C46" s="51"/>
      <c r="D46" s="51"/>
      <c r="E46" s="52"/>
      <c r="F46" s="56" t="s">
        <v>24</v>
      </c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8"/>
      <c r="AU46" s="38">
        <v>23</v>
      </c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8">
        <v>23</v>
      </c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40"/>
      <c r="BU46" s="38">
        <v>21</v>
      </c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40"/>
      <c r="CT46" s="38">
        <v>159</v>
      </c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8">
        <v>159</v>
      </c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40"/>
      <c r="DT46" s="38">
        <v>62</v>
      </c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40"/>
      <c r="ES46" s="38">
        <f t="shared" si="0"/>
        <v>83</v>
      </c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40"/>
    </row>
    <row r="47" spans="1:161" s="13" customFormat="1" ht="18" customHeight="1" x14ac:dyDescent="0.2">
      <c r="A47" s="50">
        <v>32</v>
      </c>
      <c r="B47" s="51"/>
      <c r="C47" s="51"/>
      <c r="D47" s="51"/>
      <c r="E47" s="52"/>
      <c r="F47" s="56" t="s">
        <v>25</v>
      </c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8"/>
      <c r="AU47" s="38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8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40"/>
      <c r="BU47" s="38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40"/>
      <c r="CT47" s="38">
        <v>74</v>
      </c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8">
        <v>74</v>
      </c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40"/>
      <c r="DT47" s="38">
        <v>8</v>
      </c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40"/>
      <c r="ES47" s="38">
        <v>8</v>
      </c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40"/>
    </row>
    <row r="48" spans="1:161" s="13" customFormat="1" ht="18" customHeight="1" x14ac:dyDescent="0.2">
      <c r="A48" s="50">
        <v>33</v>
      </c>
      <c r="B48" s="51"/>
      <c r="C48" s="51"/>
      <c r="D48" s="51"/>
      <c r="E48" s="52"/>
      <c r="F48" s="56" t="s">
        <v>84</v>
      </c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8"/>
      <c r="AU48" s="38">
        <v>12</v>
      </c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8">
        <v>9</v>
      </c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40"/>
      <c r="BU48" s="38">
        <v>7</v>
      </c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8">
        <v>87</v>
      </c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8">
        <v>73</v>
      </c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40"/>
      <c r="DT48" s="38">
        <v>24</v>
      </c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40"/>
      <c r="ES48" s="38">
        <f t="shared" si="0"/>
        <v>31</v>
      </c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40"/>
    </row>
    <row r="49" spans="1:161" s="16" customFormat="1" ht="18" customHeight="1" x14ac:dyDescent="0.2">
      <c r="A49" s="50">
        <v>34</v>
      </c>
      <c r="B49" s="51"/>
      <c r="C49" s="51"/>
      <c r="D49" s="51"/>
      <c r="E49" s="52"/>
      <c r="F49" s="56" t="s">
        <v>23</v>
      </c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8"/>
      <c r="AU49" s="38">
        <v>14</v>
      </c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8">
        <v>14</v>
      </c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40"/>
      <c r="BU49" s="38">
        <v>0</v>
      </c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40"/>
      <c r="CT49" s="38">
        <v>595</v>
      </c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8">
        <v>593</v>
      </c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40"/>
      <c r="DT49" s="38">
        <v>106</v>
      </c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40"/>
      <c r="ES49" s="38">
        <v>106</v>
      </c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40"/>
    </row>
    <row r="50" spans="1:161" s="13" customFormat="1" ht="18" customHeight="1" x14ac:dyDescent="0.2">
      <c r="A50" s="50">
        <v>35</v>
      </c>
      <c r="B50" s="51"/>
      <c r="C50" s="51"/>
      <c r="D50" s="51"/>
      <c r="E50" s="52"/>
      <c r="F50" s="53" t="s">
        <v>26</v>
      </c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5"/>
      <c r="AU50" s="47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7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9"/>
      <c r="BU50" s="47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9"/>
      <c r="CT50" s="47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7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9"/>
      <c r="DT50" s="47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9"/>
      <c r="ES50" s="38">
        <f t="shared" si="0"/>
        <v>0</v>
      </c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40"/>
    </row>
    <row r="51" spans="1:161" s="16" customFormat="1" ht="18" customHeight="1" x14ac:dyDescent="0.2">
      <c r="A51" s="50">
        <v>36</v>
      </c>
      <c r="B51" s="51"/>
      <c r="C51" s="51"/>
      <c r="D51" s="51"/>
      <c r="E51" s="52"/>
      <c r="F51" s="56" t="s">
        <v>140</v>
      </c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8"/>
      <c r="AU51" s="38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8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40"/>
      <c r="BU51" s="38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40"/>
      <c r="CT51" s="38">
        <v>7</v>
      </c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8">
        <v>7</v>
      </c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40"/>
      <c r="DT51" s="38">
        <v>4</v>
      </c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40"/>
      <c r="ES51" s="38">
        <f t="shared" si="0"/>
        <v>4</v>
      </c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40"/>
    </row>
    <row r="52" spans="1:161" s="16" customFormat="1" ht="18" customHeight="1" x14ac:dyDescent="0.2">
      <c r="A52" s="50">
        <v>37</v>
      </c>
      <c r="B52" s="51"/>
      <c r="C52" s="51"/>
      <c r="D52" s="51"/>
      <c r="E52" s="52"/>
      <c r="F52" s="53" t="s">
        <v>28</v>
      </c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5"/>
      <c r="AU52" s="47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7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9"/>
      <c r="BU52" s="47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9"/>
      <c r="CT52" s="47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7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9"/>
      <c r="DT52" s="47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9"/>
      <c r="ES52" s="38">
        <f t="shared" si="0"/>
        <v>0</v>
      </c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40"/>
    </row>
    <row r="53" spans="1:161" s="13" customFormat="1" ht="18" customHeight="1" x14ac:dyDescent="0.2">
      <c r="A53" s="50">
        <v>38</v>
      </c>
      <c r="B53" s="51"/>
      <c r="C53" s="51"/>
      <c r="D53" s="51"/>
      <c r="E53" s="52"/>
      <c r="F53" s="56" t="s">
        <v>104</v>
      </c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8"/>
      <c r="AU53" s="38">
        <v>10</v>
      </c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8">
        <v>10</v>
      </c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40"/>
      <c r="BU53" s="38">
        <v>0</v>
      </c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40"/>
      <c r="CT53" s="38">
        <v>394</v>
      </c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8">
        <v>373</v>
      </c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40"/>
      <c r="DT53" s="38">
        <v>44</v>
      </c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40"/>
      <c r="ES53" s="38">
        <f t="shared" si="0"/>
        <v>44</v>
      </c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40"/>
    </row>
    <row r="54" spans="1:161" s="13" customFormat="1" ht="18" customHeight="1" x14ac:dyDescent="0.2">
      <c r="A54" s="50">
        <v>39</v>
      </c>
      <c r="B54" s="51"/>
      <c r="C54" s="51"/>
      <c r="D54" s="51"/>
      <c r="E54" s="52"/>
      <c r="F54" s="56" t="s">
        <v>178</v>
      </c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8"/>
      <c r="AU54" s="38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8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40"/>
      <c r="BU54" s="38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40"/>
      <c r="CT54" s="38">
        <v>18</v>
      </c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8">
        <v>13</v>
      </c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40"/>
      <c r="DT54" s="38">
        <v>12</v>
      </c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40"/>
      <c r="ES54" s="38">
        <f t="shared" si="0"/>
        <v>12</v>
      </c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40"/>
    </row>
    <row r="55" spans="1:161" s="16" customFormat="1" ht="18" customHeight="1" x14ac:dyDescent="0.2">
      <c r="A55" s="50">
        <v>40</v>
      </c>
      <c r="B55" s="51"/>
      <c r="C55" s="51"/>
      <c r="D55" s="51"/>
      <c r="E55" s="52"/>
      <c r="F55" s="56" t="s">
        <v>177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8"/>
      <c r="AU55" s="38">
        <v>12</v>
      </c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8">
        <v>12</v>
      </c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40"/>
      <c r="BU55" s="38">
        <v>9</v>
      </c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40"/>
      <c r="CT55" s="38">
        <v>12</v>
      </c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8">
        <v>12</v>
      </c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40"/>
      <c r="DT55" s="38">
        <v>21</v>
      </c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40"/>
      <c r="ES55" s="38">
        <f t="shared" si="0"/>
        <v>30</v>
      </c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40"/>
    </row>
    <row r="56" spans="1:161" s="16" customFormat="1" ht="18" customHeight="1" x14ac:dyDescent="0.2">
      <c r="A56" s="50">
        <v>41</v>
      </c>
      <c r="B56" s="51"/>
      <c r="C56" s="51"/>
      <c r="D56" s="51"/>
      <c r="E56" s="52"/>
      <c r="F56" s="56" t="s">
        <v>29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8"/>
      <c r="AU56" s="38">
        <v>17</v>
      </c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8">
        <v>12</v>
      </c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40"/>
      <c r="BU56" s="38">
        <v>5</v>
      </c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40"/>
      <c r="CT56" s="38">
        <v>108</v>
      </c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8">
        <v>90</v>
      </c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40"/>
      <c r="DT56" s="38">
        <v>35</v>
      </c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40"/>
      <c r="ES56" s="38">
        <f t="shared" si="0"/>
        <v>40</v>
      </c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40"/>
    </row>
    <row r="57" spans="1:161" s="16" customFormat="1" ht="18" customHeight="1" x14ac:dyDescent="0.2">
      <c r="A57" s="50">
        <v>42</v>
      </c>
      <c r="B57" s="51"/>
      <c r="C57" s="51"/>
      <c r="D57" s="51"/>
      <c r="E57" s="52"/>
      <c r="F57" s="56" t="s">
        <v>105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8"/>
      <c r="AU57" s="38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8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40"/>
      <c r="BU57" s="38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40"/>
      <c r="CT57" s="38">
        <v>25</v>
      </c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8">
        <v>25</v>
      </c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40"/>
      <c r="DT57" s="38">
        <v>20</v>
      </c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40"/>
      <c r="ES57" s="38">
        <f t="shared" si="0"/>
        <v>20</v>
      </c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40"/>
    </row>
    <row r="58" spans="1:161" s="13" customFormat="1" ht="18" customHeight="1" x14ac:dyDescent="0.2">
      <c r="A58" s="50">
        <v>43</v>
      </c>
      <c r="B58" s="51"/>
      <c r="C58" s="51"/>
      <c r="D58" s="51"/>
      <c r="E58" s="52"/>
      <c r="F58" s="56" t="s">
        <v>141</v>
      </c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8"/>
      <c r="AU58" s="38">
        <v>15</v>
      </c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8">
        <v>15</v>
      </c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40"/>
      <c r="BU58" s="38">
        <v>20</v>
      </c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40"/>
      <c r="CT58" s="38">
        <v>27</v>
      </c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8">
        <v>27</v>
      </c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40"/>
      <c r="DT58" s="38">
        <v>35</v>
      </c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40"/>
      <c r="ES58" s="38">
        <f t="shared" si="0"/>
        <v>55</v>
      </c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40"/>
    </row>
    <row r="59" spans="1:161" s="13" customFormat="1" ht="18" customHeight="1" x14ac:dyDescent="0.2">
      <c r="A59" s="50">
        <v>44</v>
      </c>
      <c r="B59" s="51"/>
      <c r="C59" s="51"/>
      <c r="D59" s="51"/>
      <c r="E59" s="52"/>
      <c r="F59" s="53" t="s">
        <v>30</v>
      </c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5"/>
      <c r="AU59" s="47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7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9"/>
      <c r="BU59" s="47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9"/>
      <c r="CT59" s="47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7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9"/>
      <c r="DT59" s="47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9"/>
      <c r="ES59" s="38">
        <f t="shared" si="0"/>
        <v>0</v>
      </c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40"/>
    </row>
    <row r="60" spans="1:161" s="16" customFormat="1" ht="18" customHeight="1" x14ac:dyDescent="0.2">
      <c r="A60" s="50">
        <v>45</v>
      </c>
      <c r="B60" s="51"/>
      <c r="C60" s="51"/>
      <c r="D60" s="51"/>
      <c r="E60" s="52"/>
      <c r="F60" s="56" t="s">
        <v>31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8"/>
      <c r="AU60" s="38">
        <v>31</v>
      </c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8">
        <v>30</v>
      </c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40"/>
      <c r="BU60" s="38">
        <v>5</v>
      </c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40"/>
      <c r="CT60" s="38">
        <v>730</v>
      </c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8">
        <v>695</v>
      </c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40"/>
      <c r="DT60" s="38">
        <v>63</v>
      </c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40"/>
      <c r="ES60" s="38">
        <f t="shared" si="0"/>
        <v>68</v>
      </c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40"/>
    </row>
    <row r="61" spans="1:161" s="16" customFormat="1" ht="18" customHeight="1" x14ac:dyDescent="0.2">
      <c r="A61" s="50">
        <v>46</v>
      </c>
      <c r="B61" s="51"/>
      <c r="C61" s="51"/>
      <c r="D61" s="51"/>
      <c r="E61" s="52"/>
      <c r="F61" s="56" t="s">
        <v>179</v>
      </c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8"/>
      <c r="AU61" s="38">
        <v>5</v>
      </c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8">
        <v>5</v>
      </c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40"/>
      <c r="BU61" s="38">
        <v>14</v>
      </c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40"/>
      <c r="CT61" s="38">
        <v>8</v>
      </c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8">
        <v>8</v>
      </c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40"/>
      <c r="DT61" s="38">
        <v>19</v>
      </c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40"/>
      <c r="ES61" s="38">
        <f t="shared" si="0"/>
        <v>33</v>
      </c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40"/>
    </row>
    <row r="62" spans="1:161" s="16" customFormat="1" ht="18" customHeight="1" x14ac:dyDescent="0.2">
      <c r="A62" s="50">
        <v>47</v>
      </c>
      <c r="B62" s="51"/>
      <c r="C62" s="51"/>
      <c r="D62" s="51"/>
      <c r="E62" s="52"/>
      <c r="F62" s="56" t="s">
        <v>142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8"/>
      <c r="AU62" s="38">
        <v>35</v>
      </c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8">
        <v>35</v>
      </c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40"/>
      <c r="BU62" s="38">
        <v>18</v>
      </c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40"/>
      <c r="CT62" s="38">
        <v>111</v>
      </c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8">
        <v>111</v>
      </c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40"/>
      <c r="DT62" s="38">
        <v>72</v>
      </c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40"/>
      <c r="ES62" s="38">
        <f t="shared" si="0"/>
        <v>90</v>
      </c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40"/>
    </row>
    <row r="63" spans="1:161" s="16" customFormat="1" ht="18" customHeight="1" x14ac:dyDescent="0.2">
      <c r="A63" s="50">
        <v>48</v>
      </c>
      <c r="B63" s="51"/>
      <c r="C63" s="51"/>
      <c r="D63" s="51"/>
      <c r="E63" s="52"/>
      <c r="F63" s="56" t="s">
        <v>32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8"/>
      <c r="AU63" s="38">
        <v>4</v>
      </c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8">
        <v>2</v>
      </c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40"/>
      <c r="BU63" s="38">
        <v>1</v>
      </c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40"/>
      <c r="CT63" s="38">
        <v>64</v>
      </c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8">
        <v>37</v>
      </c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40"/>
      <c r="DT63" s="38">
        <v>112</v>
      </c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40"/>
      <c r="ES63" s="38">
        <f t="shared" si="0"/>
        <v>113</v>
      </c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40"/>
    </row>
    <row r="64" spans="1:161" s="13" customFormat="1" ht="18" customHeight="1" x14ac:dyDescent="0.2">
      <c r="A64" s="50">
        <v>49</v>
      </c>
      <c r="B64" s="51"/>
      <c r="C64" s="51"/>
      <c r="D64" s="51"/>
      <c r="E64" s="52"/>
      <c r="F64" s="56" t="s">
        <v>143</v>
      </c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8"/>
      <c r="AU64" s="38">
        <v>8</v>
      </c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8">
        <v>4</v>
      </c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40"/>
      <c r="BU64" s="38">
        <v>4</v>
      </c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40"/>
      <c r="CT64" s="38">
        <v>19</v>
      </c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8">
        <v>9</v>
      </c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40"/>
      <c r="DT64" s="38">
        <v>6</v>
      </c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40"/>
      <c r="ES64" s="38">
        <f t="shared" si="0"/>
        <v>10</v>
      </c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40"/>
    </row>
    <row r="65" spans="1:161" s="13" customFormat="1" ht="18" customHeight="1" x14ac:dyDescent="0.2">
      <c r="A65" s="50">
        <v>50</v>
      </c>
      <c r="B65" s="51"/>
      <c r="C65" s="51"/>
      <c r="D65" s="51"/>
      <c r="E65" s="52"/>
      <c r="F65" s="53" t="s">
        <v>33</v>
      </c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5"/>
      <c r="AU65" s="47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7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9"/>
      <c r="BU65" s="47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9"/>
      <c r="CT65" s="47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7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9"/>
      <c r="DT65" s="47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9"/>
      <c r="ES65" s="38">
        <f t="shared" si="0"/>
        <v>0</v>
      </c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40"/>
    </row>
    <row r="66" spans="1:161" s="16" customFormat="1" ht="18" customHeight="1" x14ac:dyDescent="0.2">
      <c r="A66" s="50">
        <v>51</v>
      </c>
      <c r="B66" s="51"/>
      <c r="C66" s="51"/>
      <c r="D66" s="51"/>
      <c r="E66" s="52"/>
      <c r="F66" s="56" t="s">
        <v>34</v>
      </c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8"/>
      <c r="AU66" s="38">
        <v>22</v>
      </c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8">
        <v>22</v>
      </c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40"/>
      <c r="BU66" s="38">
        <v>4</v>
      </c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40"/>
      <c r="CT66" s="38">
        <v>520</v>
      </c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8">
        <v>496</v>
      </c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40"/>
      <c r="DT66" s="38">
        <v>57</v>
      </c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40"/>
      <c r="ES66" s="38">
        <f t="shared" si="0"/>
        <v>61</v>
      </c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40"/>
    </row>
    <row r="67" spans="1:161" s="16" customFormat="1" ht="18" customHeight="1" x14ac:dyDescent="0.2">
      <c r="A67" s="50">
        <v>52</v>
      </c>
      <c r="B67" s="51"/>
      <c r="C67" s="51"/>
      <c r="D67" s="51"/>
      <c r="E67" s="52"/>
      <c r="F67" s="56" t="s">
        <v>35</v>
      </c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8"/>
      <c r="AU67" s="38">
        <v>14</v>
      </c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8">
        <v>11</v>
      </c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40"/>
      <c r="BU67" s="38">
        <v>5</v>
      </c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40"/>
      <c r="CT67" s="38">
        <v>146</v>
      </c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8">
        <v>123</v>
      </c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40"/>
      <c r="DT67" s="38">
        <v>43</v>
      </c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40"/>
      <c r="ES67" s="38">
        <f t="shared" si="0"/>
        <v>48</v>
      </c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40"/>
    </row>
    <row r="68" spans="1:161" s="16" customFormat="1" ht="18" customHeight="1" x14ac:dyDescent="0.2">
      <c r="A68" s="50">
        <v>53</v>
      </c>
      <c r="B68" s="51"/>
      <c r="C68" s="51"/>
      <c r="D68" s="51"/>
      <c r="E68" s="52"/>
      <c r="F68" s="56" t="s">
        <v>115</v>
      </c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8"/>
      <c r="AU68" s="38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8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40"/>
      <c r="BU68" s="38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40"/>
      <c r="CT68" s="38">
        <v>38</v>
      </c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8">
        <v>21</v>
      </c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40"/>
      <c r="DT68" s="38">
        <v>22</v>
      </c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40"/>
      <c r="ES68" s="38">
        <f t="shared" si="0"/>
        <v>22</v>
      </c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40"/>
    </row>
    <row r="69" spans="1:161" s="16" customFormat="1" ht="18" customHeight="1" x14ac:dyDescent="0.2">
      <c r="A69" s="50">
        <v>54</v>
      </c>
      <c r="B69" s="51"/>
      <c r="C69" s="51"/>
      <c r="D69" s="51"/>
      <c r="E69" s="52"/>
      <c r="F69" s="56" t="s">
        <v>180</v>
      </c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8"/>
      <c r="AU69" s="38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8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40"/>
      <c r="BU69" s="38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40"/>
      <c r="CT69" s="38">
        <v>29</v>
      </c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8">
        <v>12</v>
      </c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40"/>
      <c r="DT69" s="38">
        <v>12</v>
      </c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40"/>
      <c r="ES69" s="38">
        <f t="shared" si="0"/>
        <v>12</v>
      </c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40"/>
    </row>
    <row r="70" spans="1:161" s="13" customFormat="1" ht="18" customHeight="1" x14ac:dyDescent="0.2">
      <c r="A70" s="50">
        <v>55</v>
      </c>
      <c r="B70" s="51"/>
      <c r="C70" s="51"/>
      <c r="D70" s="51"/>
      <c r="E70" s="52"/>
      <c r="F70" s="56" t="s">
        <v>36</v>
      </c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8"/>
      <c r="AU70" s="38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8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40"/>
      <c r="BU70" s="38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40"/>
      <c r="CT70" s="38">
        <v>30</v>
      </c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8">
        <v>23</v>
      </c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40"/>
      <c r="DT70" s="38">
        <v>15</v>
      </c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40"/>
      <c r="ES70" s="38">
        <v>15</v>
      </c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40"/>
    </row>
    <row r="71" spans="1:161" s="13" customFormat="1" ht="18" customHeight="1" x14ac:dyDescent="0.2">
      <c r="A71" s="50">
        <v>56</v>
      </c>
      <c r="B71" s="51"/>
      <c r="C71" s="51"/>
      <c r="D71" s="51"/>
      <c r="E71" s="52"/>
      <c r="F71" s="53" t="s">
        <v>37</v>
      </c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5"/>
      <c r="AU71" s="47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7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9"/>
      <c r="BU71" s="47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9"/>
      <c r="CT71" s="47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7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9"/>
      <c r="DT71" s="47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9"/>
      <c r="ES71" s="38">
        <f t="shared" si="0"/>
        <v>0</v>
      </c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40"/>
    </row>
    <row r="72" spans="1:161" s="16" customFormat="1" ht="18" customHeight="1" x14ac:dyDescent="0.2">
      <c r="A72" s="50">
        <v>57</v>
      </c>
      <c r="B72" s="51"/>
      <c r="C72" s="51"/>
      <c r="D72" s="51"/>
      <c r="E72" s="52"/>
      <c r="F72" s="56" t="s">
        <v>203</v>
      </c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8"/>
      <c r="AU72" s="38">
        <v>16</v>
      </c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8">
        <v>16</v>
      </c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40"/>
      <c r="BU72" s="38">
        <v>5</v>
      </c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40"/>
      <c r="CT72" s="38">
        <v>328</v>
      </c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8">
        <v>313</v>
      </c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40"/>
      <c r="DT72" s="38">
        <v>8</v>
      </c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40"/>
      <c r="ES72" s="38">
        <f t="shared" si="0"/>
        <v>13</v>
      </c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40"/>
    </row>
    <row r="73" spans="1:161" s="13" customFormat="1" ht="18" customHeight="1" x14ac:dyDescent="0.2">
      <c r="A73" s="50">
        <v>58</v>
      </c>
      <c r="B73" s="51"/>
      <c r="C73" s="51"/>
      <c r="D73" s="51"/>
      <c r="E73" s="52"/>
      <c r="F73" s="56" t="s">
        <v>145</v>
      </c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8"/>
      <c r="AU73" s="38">
        <v>8</v>
      </c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8">
        <v>8</v>
      </c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40"/>
      <c r="BU73" s="38">
        <v>1</v>
      </c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40"/>
      <c r="CT73" s="38">
        <v>31</v>
      </c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8">
        <v>28</v>
      </c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40"/>
      <c r="DT73" s="38">
        <v>5</v>
      </c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40"/>
      <c r="ES73" s="38">
        <f t="shared" si="0"/>
        <v>6</v>
      </c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40"/>
    </row>
    <row r="74" spans="1:161" s="13" customFormat="1" ht="18" customHeight="1" x14ac:dyDescent="0.2">
      <c r="A74" s="50">
        <v>59</v>
      </c>
      <c r="B74" s="51"/>
      <c r="C74" s="51"/>
      <c r="D74" s="51"/>
      <c r="E74" s="52"/>
      <c r="F74" s="53" t="s">
        <v>39</v>
      </c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5"/>
      <c r="AU74" s="47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7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9"/>
      <c r="BU74" s="47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9"/>
      <c r="CT74" s="47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7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9"/>
      <c r="DT74" s="47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9"/>
      <c r="ES74" s="38">
        <f t="shared" si="0"/>
        <v>0</v>
      </c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40"/>
    </row>
    <row r="75" spans="1:161" s="16" customFormat="1" ht="18" customHeight="1" x14ac:dyDescent="0.2">
      <c r="A75" s="50">
        <v>60</v>
      </c>
      <c r="B75" s="51"/>
      <c r="C75" s="51"/>
      <c r="D75" s="51"/>
      <c r="E75" s="52"/>
      <c r="F75" s="56" t="s">
        <v>204</v>
      </c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8"/>
      <c r="AU75" s="38">
        <v>9</v>
      </c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8">
        <v>9</v>
      </c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40"/>
      <c r="BU75" s="38">
        <v>0</v>
      </c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40"/>
      <c r="CT75" s="38">
        <v>360</v>
      </c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8">
        <v>343</v>
      </c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40"/>
      <c r="DT75" s="38">
        <v>19</v>
      </c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40"/>
      <c r="ES75" s="38">
        <f t="shared" si="0"/>
        <v>19</v>
      </c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40"/>
    </row>
    <row r="76" spans="1:161" s="13" customFormat="1" ht="18" customHeight="1" x14ac:dyDescent="0.2">
      <c r="A76" s="50">
        <v>61</v>
      </c>
      <c r="B76" s="51"/>
      <c r="C76" s="51"/>
      <c r="D76" s="51"/>
      <c r="E76" s="52"/>
      <c r="F76" s="56" t="s">
        <v>147</v>
      </c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8"/>
      <c r="AU76" s="38">
        <v>2</v>
      </c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8">
        <v>2</v>
      </c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40"/>
      <c r="BU76" s="38">
        <v>1</v>
      </c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40"/>
      <c r="CT76" s="38">
        <v>8</v>
      </c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8">
        <v>4</v>
      </c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40"/>
      <c r="DT76" s="38">
        <v>1</v>
      </c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40"/>
      <c r="ES76" s="38">
        <f t="shared" si="0"/>
        <v>2</v>
      </c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40"/>
    </row>
    <row r="77" spans="1:161" s="13" customFormat="1" ht="18" customHeight="1" x14ac:dyDescent="0.2">
      <c r="A77" s="50">
        <v>62</v>
      </c>
      <c r="B77" s="51"/>
      <c r="C77" s="51"/>
      <c r="D77" s="51"/>
      <c r="E77" s="52"/>
      <c r="F77" s="53" t="s">
        <v>41</v>
      </c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5"/>
      <c r="AU77" s="47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7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9"/>
      <c r="BU77" s="47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9"/>
      <c r="CT77" s="47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7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9"/>
      <c r="DT77" s="47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9"/>
      <c r="ES77" s="38">
        <f t="shared" si="0"/>
        <v>0</v>
      </c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40"/>
    </row>
    <row r="78" spans="1:161" s="16" customFormat="1" ht="18" customHeight="1" x14ac:dyDescent="0.2">
      <c r="A78" s="50">
        <v>63</v>
      </c>
      <c r="B78" s="51"/>
      <c r="C78" s="51"/>
      <c r="D78" s="51"/>
      <c r="E78" s="52"/>
      <c r="F78" s="56" t="s">
        <v>42</v>
      </c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8"/>
      <c r="AU78" s="38">
        <v>10</v>
      </c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8">
        <v>10</v>
      </c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40"/>
      <c r="BU78" s="38">
        <v>3</v>
      </c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40"/>
      <c r="CT78" s="38">
        <v>429</v>
      </c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8">
        <v>406</v>
      </c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40"/>
      <c r="DT78" s="38">
        <v>153</v>
      </c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40"/>
      <c r="ES78" s="38">
        <f t="shared" si="0"/>
        <v>156</v>
      </c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40"/>
    </row>
    <row r="79" spans="1:161" s="16" customFormat="1" ht="18" customHeight="1" x14ac:dyDescent="0.2">
      <c r="A79" s="50">
        <v>64</v>
      </c>
      <c r="B79" s="51"/>
      <c r="C79" s="51"/>
      <c r="D79" s="51"/>
      <c r="E79" s="52"/>
      <c r="F79" s="56" t="s">
        <v>205</v>
      </c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8"/>
      <c r="AU79" s="38">
        <v>5</v>
      </c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8">
        <v>2</v>
      </c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40"/>
      <c r="BU79" s="38">
        <v>0</v>
      </c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40"/>
      <c r="CT79" s="38">
        <v>63</v>
      </c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8">
        <v>53</v>
      </c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40"/>
      <c r="DT79" s="38">
        <v>71</v>
      </c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40"/>
      <c r="ES79" s="38">
        <f t="shared" si="0"/>
        <v>71</v>
      </c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40"/>
    </row>
    <row r="80" spans="1:161" s="16" customFormat="1" ht="18" customHeight="1" x14ac:dyDescent="0.2">
      <c r="A80" s="50">
        <v>65</v>
      </c>
      <c r="B80" s="51"/>
      <c r="C80" s="51"/>
      <c r="D80" s="51"/>
      <c r="E80" s="52"/>
      <c r="F80" s="56" t="s">
        <v>149</v>
      </c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8"/>
      <c r="AU80" s="38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8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40"/>
      <c r="BU80" s="38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8">
        <v>13</v>
      </c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8">
        <v>10</v>
      </c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40"/>
      <c r="DT80" s="38">
        <v>19</v>
      </c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40"/>
      <c r="ES80" s="38">
        <f t="shared" si="0"/>
        <v>19</v>
      </c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40"/>
    </row>
    <row r="81" spans="1:161" s="16" customFormat="1" ht="18" customHeight="1" x14ac:dyDescent="0.2">
      <c r="A81" s="50">
        <v>66</v>
      </c>
      <c r="B81" s="51"/>
      <c r="C81" s="51"/>
      <c r="D81" s="51"/>
      <c r="E81" s="52"/>
      <c r="F81" s="56" t="s">
        <v>150</v>
      </c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8"/>
      <c r="AU81" s="38">
        <v>5</v>
      </c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8">
        <v>3</v>
      </c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40"/>
      <c r="BU81" s="38">
        <v>2</v>
      </c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40"/>
      <c r="CT81" s="38">
        <v>51</v>
      </c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8">
        <v>48</v>
      </c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40"/>
      <c r="DT81" s="38">
        <v>23</v>
      </c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40"/>
      <c r="ES81" s="38">
        <f t="shared" ref="ES81:ES103" si="1">DT81+BU81</f>
        <v>25</v>
      </c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40"/>
    </row>
    <row r="82" spans="1:161" s="16" customFormat="1" ht="18" customHeight="1" x14ac:dyDescent="0.2">
      <c r="A82" s="50">
        <v>67</v>
      </c>
      <c r="B82" s="51"/>
      <c r="C82" s="51"/>
      <c r="D82" s="51"/>
      <c r="E82" s="52"/>
      <c r="F82" s="53" t="s">
        <v>43</v>
      </c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5"/>
      <c r="AU82" s="38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8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40"/>
      <c r="BU82" s="38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40"/>
      <c r="CT82" s="38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8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40"/>
      <c r="DT82" s="38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40"/>
      <c r="ES82" s="38">
        <f t="shared" si="1"/>
        <v>0</v>
      </c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40"/>
    </row>
    <row r="83" spans="1:161" s="16" customFormat="1" ht="18" customHeight="1" x14ac:dyDescent="0.2">
      <c r="A83" s="50">
        <v>68</v>
      </c>
      <c r="B83" s="51"/>
      <c r="C83" s="51"/>
      <c r="D83" s="51"/>
      <c r="E83" s="52"/>
      <c r="F83" s="56" t="s">
        <v>44</v>
      </c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8"/>
      <c r="AU83" s="38">
        <v>3</v>
      </c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8">
        <v>3</v>
      </c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40"/>
      <c r="BU83" s="38">
        <v>6</v>
      </c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40"/>
      <c r="CT83" s="38">
        <v>22</v>
      </c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8">
        <v>21</v>
      </c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40"/>
      <c r="DT83" s="38">
        <v>19</v>
      </c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40"/>
      <c r="ES83" s="38">
        <f t="shared" si="1"/>
        <v>25</v>
      </c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40"/>
    </row>
    <row r="84" spans="1:161" s="16" customFormat="1" ht="18" customHeight="1" x14ac:dyDescent="0.2">
      <c r="A84" s="50">
        <v>69</v>
      </c>
      <c r="B84" s="51"/>
      <c r="C84" s="51"/>
      <c r="D84" s="51"/>
      <c r="E84" s="52"/>
      <c r="F84" s="53" t="s">
        <v>85</v>
      </c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5"/>
      <c r="AU84" s="47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7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9"/>
      <c r="BU84" s="47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9"/>
      <c r="CT84" s="47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7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9"/>
      <c r="DT84" s="47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9"/>
      <c r="ES84" s="38">
        <f t="shared" si="1"/>
        <v>0</v>
      </c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40"/>
    </row>
    <row r="85" spans="1:161" s="16" customFormat="1" ht="18" customHeight="1" x14ac:dyDescent="0.2">
      <c r="A85" s="50">
        <v>70</v>
      </c>
      <c r="B85" s="51"/>
      <c r="C85" s="51"/>
      <c r="D85" s="51"/>
      <c r="E85" s="52"/>
      <c r="F85" s="56" t="s">
        <v>86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8"/>
      <c r="AU85" s="38">
        <v>33</v>
      </c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8">
        <v>32</v>
      </c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40"/>
      <c r="BU85" s="38">
        <v>3</v>
      </c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40"/>
      <c r="CT85" s="38">
        <v>475</v>
      </c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8">
        <v>457</v>
      </c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40"/>
      <c r="DT85" s="38">
        <v>331</v>
      </c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40"/>
      <c r="ES85" s="38">
        <f t="shared" si="1"/>
        <v>334</v>
      </c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40"/>
    </row>
    <row r="86" spans="1:161" s="16" customFormat="1" ht="18" customHeight="1" x14ac:dyDescent="0.2">
      <c r="A86" s="50">
        <v>71</v>
      </c>
      <c r="B86" s="51"/>
      <c r="C86" s="51"/>
      <c r="D86" s="51"/>
      <c r="E86" s="52"/>
      <c r="F86" s="56" t="s">
        <v>182</v>
      </c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8"/>
      <c r="AU86" s="38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8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40"/>
      <c r="BU86" s="38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40"/>
      <c r="CT86" s="38">
        <v>16</v>
      </c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8">
        <v>16</v>
      </c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40"/>
      <c r="DT86" s="38">
        <v>8</v>
      </c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40"/>
      <c r="ES86" s="38">
        <f t="shared" si="1"/>
        <v>8</v>
      </c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40"/>
    </row>
    <row r="87" spans="1:161" s="13" customFormat="1" ht="18" customHeight="1" x14ac:dyDescent="0.2">
      <c r="A87" s="50">
        <v>72</v>
      </c>
      <c r="B87" s="51"/>
      <c r="C87" s="51"/>
      <c r="D87" s="51"/>
      <c r="E87" s="52"/>
      <c r="F87" s="56" t="s">
        <v>206</v>
      </c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8"/>
      <c r="AU87" s="38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8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40"/>
      <c r="BU87" s="38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40"/>
      <c r="CT87" s="38">
        <v>3</v>
      </c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8">
        <v>3</v>
      </c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40"/>
      <c r="DT87" s="38">
        <v>9</v>
      </c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40"/>
      <c r="ES87" s="38">
        <f t="shared" si="1"/>
        <v>9</v>
      </c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40"/>
    </row>
    <row r="88" spans="1:161" s="13" customFormat="1" ht="18" customHeight="1" x14ac:dyDescent="0.2">
      <c r="A88" s="50">
        <v>73</v>
      </c>
      <c r="B88" s="51"/>
      <c r="C88" s="51"/>
      <c r="D88" s="51"/>
      <c r="E88" s="52"/>
      <c r="F88" s="53" t="s">
        <v>87</v>
      </c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5"/>
      <c r="AU88" s="47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7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9"/>
      <c r="BU88" s="47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9"/>
      <c r="CT88" s="47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7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9"/>
      <c r="DT88" s="47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9"/>
      <c r="ES88" s="38">
        <f t="shared" si="1"/>
        <v>0</v>
      </c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40"/>
    </row>
    <row r="89" spans="1:161" s="13" customFormat="1" ht="18" customHeight="1" x14ac:dyDescent="0.2">
      <c r="A89" s="50">
        <v>74</v>
      </c>
      <c r="B89" s="51"/>
      <c r="C89" s="51"/>
      <c r="D89" s="51"/>
      <c r="E89" s="52"/>
      <c r="F89" s="56" t="s">
        <v>88</v>
      </c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8"/>
      <c r="AU89" s="38">
        <v>23</v>
      </c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8">
        <v>23</v>
      </c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40"/>
      <c r="BU89" s="38">
        <v>3</v>
      </c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40"/>
      <c r="CT89" s="38">
        <v>440</v>
      </c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8">
        <v>414</v>
      </c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40"/>
      <c r="DT89" s="38">
        <v>25</v>
      </c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40"/>
      <c r="ES89" s="38">
        <f t="shared" si="1"/>
        <v>28</v>
      </c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40"/>
    </row>
    <row r="90" spans="1:161" s="13" customFormat="1" ht="18" customHeight="1" x14ac:dyDescent="0.2">
      <c r="A90" s="50">
        <v>75</v>
      </c>
      <c r="B90" s="51"/>
      <c r="C90" s="51"/>
      <c r="D90" s="51"/>
      <c r="E90" s="52"/>
      <c r="F90" s="56" t="s">
        <v>183</v>
      </c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8"/>
      <c r="AU90" s="38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8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40"/>
      <c r="BU90" s="38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40"/>
      <c r="CT90" s="38">
        <v>12</v>
      </c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8">
        <v>12</v>
      </c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40"/>
      <c r="DT90" s="38">
        <v>21</v>
      </c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40"/>
      <c r="ES90" s="38">
        <f t="shared" si="1"/>
        <v>21</v>
      </c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40"/>
    </row>
    <row r="91" spans="1:161" s="16" customFormat="1" ht="18" customHeight="1" x14ac:dyDescent="0.2">
      <c r="A91" s="50">
        <v>76</v>
      </c>
      <c r="B91" s="51"/>
      <c r="C91" s="51"/>
      <c r="D91" s="51"/>
      <c r="E91" s="52"/>
      <c r="F91" s="56" t="s">
        <v>184</v>
      </c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8"/>
      <c r="AU91" s="38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8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40"/>
      <c r="BU91" s="38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40"/>
      <c r="CT91" s="38">
        <v>12</v>
      </c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8">
        <v>12</v>
      </c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40"/>
      <c r="DT91" s="38">
        <v>19</v>
      </c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40"/>
      <c r="ES91" s="38">
        <f t="shared" si="1"/>
        <v>19</v>
      </c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40"/>
    </row>
    <row r="92" spans="1:161" s="13" customFormat="1" ht="18" customHeight="1" x14ac:dyDescent="0.2">
      <c r="A92" s="50">
        <v>77</v>
      </c>
      <c r="B92" s="51"/>
      <c r="C92" s="51"/>
      <c r="D92" s="51"/>
      <c r="E92" s="52"/>
      <c r="F92" s="56" t="s">
        <v>185</v>
      </c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8"/>
      <c r="AU92" s="38">
        <v>6</v>
      </c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8">
        <v>6</v>
      </c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40"/>
      <c r="BU92" s="38">
        <v>2</v>
      </c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40"/>
      <c r="CT92" s="38">
        <v>12</v>
      </c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8">
        <v>12</v>
      </c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40"/>
      <c r="DT92" s="38">
        <v>5</v>
      </c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40"/>
      <c r="ES92" s="38">
        <f t="shared" si="1"/>
        <v>7</v>
      </c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40"/>
    </row>
    <row r="93" spans="1:161" s="13" customFormat="1" ht="18" customHeight="1" x14ac:dyDescent="0.2">
      <c r="A93" s="50">
        <v>78</v>
      </c>
      <c r="B93" s="51"/>
      <c r="C93" s="51"/>
      <c r="D93" s="51"/>
      <c r="E93" s="52"/>
      <c r="F93" s="53" t="s">
        <v>90</v>
      </c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5"/>
      <c r="AU93" s="47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7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9"/>
      <c r="BU93" s="47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9"/>
      <c r="CT93" s="47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7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9"/>
      <c r="DT93" s="47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9"/>
      <c r="ES93" s="38">
        <f t="shared" si="1"/>
        <v>0</v>
      </c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40"/>
    </row>
    <row r="94" spans="1:161" s="16" customFormat="1" ht="18" customHeight="1" x14ac:dyDescent="0.2">
      <c r="A94" s="50">
        <v>79</v>
      </c>
      <c r="B94" s="51"/>
      <c r="C94" s="51"/>
      <c r="D94" s="51"/>
      <c r="E94" s="52"/>
      <c r="F94" s="56" t="s">
        <v>106</v>
      </c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8"/>
      <c r="AU94" s="38">
        <v>14</v>
      </c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8">
        <v>14</v>
      </c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40"/>
      <c r="BU94" s="38">
        <v>3</v>
      </c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40"/>
      <c r="CT94" s="38">
        <v>605</v>
      </c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8">
        <v>575</v>
      </c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40"/>
      <c r="DT94" s="38">
        <v>51</v>
      </c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40"/>
      <c r="ES94" s="38">
        <f t="shared" si="1"/>
        <v>54</v>
      </c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40"/>
    </row>
    <row r="95" spans="1:161" s="16" customFormat="1" ht="18" customHeight="1" x14ac:dyDescent="0.2">
      <c r="A95" s="50">
        <v>80</v>
      </c>
      <c r="B95" s="51"/>
      <c r="C95" s="51"/>
      <c r="D95" s="51"/>
      <c r="E95" s="52"/>
      <c r="F95" s="56" t="s">
        <v>152</v>
      </c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8"/>
      <c r="AU95" s="38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8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40"/>
      <c r="BU95" s="38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40"/>
      <c r="CT95" s="38">
        <v>11</v>
      </c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8">
        <v>11</v>
      </c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40"/>
      <c r="DT95" s="38">
        <v>8</v>
      </c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40"/>
      <c r="ES95" s="38">
        <f t="shared" si="1"/>
        <v>8</v>
      </c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40"/>
    </row>
    <row r="96" spans="1:161" s="13" customFormat="1" ht="18" customHeight="1" x14ac:dyDescent="0.2">
      <c r="A96" s="50">
        <v>81</v>
      </c>
      <c r="B96" s="51"/>
      <c r="C96" s="51"/>
      <c r="D96" s="51"/>
      <c r="E96" s="52"/>
      <c r="F96" s="56" t="s">
        <v>91</v>
      </c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8"/>
      <c r="AU96" s="38">
        <v>42</v>
      </c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8">
        <v>42</v>
      </c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40"/>
      <c r="BU96" s="38">
        <v>33</v>
      </c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8">
        <v>415</v>
      </c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8">
        <v>381</v>
      </c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40"/>
      <c r="DT96" s="38">
        <v>153</v>
      </c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40"/>
      <c r="ES96" s="38">
        <f t="shared" si="1"/>
        <v>186</v>
      </c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40"/>
    </row>
    <row r="97" spans="1:161" s="13" customFormat="1" ht="18" customHeight="1" x14ac:dyDescent="0.2">
      <c r="A97" s="50">
        <v>82</v>
      </c>
      <c r="B97" s="51"/>
      <c r="C97" s="51"/>
      <c r="D97" s="51"/>
      <c r="E97" s="52"/>
      <c r="F97" s="53" t="s">
        <v>45</v>
      </c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5"/>
      <c r="AU97" s="47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7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9"/>
      <c r="BU97" s="47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9"/>
      <c r="CT97" s="47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7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9"/>
      <c r="DT97" s="47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9"/>
      <c r="ES97" s="38">
        <f t="shared" si="1"/>
        <v>0</v>
      </c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40"/>
    </row>
    <row r="98" spans="1:161" s="16" customFormat="1" ht="18" customHeight="1" x14ac:dyDescent="0.2">
      <c r="A98" s="50">
        <v>83</v>
      </c>
      <c r="B98" s="51"/>
      <c r="C98" s="51"/>
      <c r="D98" s="51"/>
      <c r="E98" s="52"/>
      <c r="F98" s="56" t="s">
        <v>46</v>
      </c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8"/>
      <c r="AU98" s="38">
        <v>13</v>
      </c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8">
        <v>13</v>
      </c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40"/>
      <c r="BU98" s="38">
        <v>0</v>
      </c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8">
        <v>844</v>
      </c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8">
        <v>807</v>
      </c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40"/>
      <c r="DT98" s="38">
        <v>60</v>
      </c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40"/>
      <c r="ES98" s="38">
        <f t="shared" si="1"/>
        <v>60</v>
      </c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40"/>
    </row>
    <row r="99" spans="1:161" s="16" customFormat="1" ht="18" customHeight="1" x14ac:dyDescent="0.2">
      <c r="A99" s="50">
        <v>84</v>
      </c>
      <c r="B99" s="51"/>
      <c r="C99" s="51"/>
      <c r="D99" s="51"/>
      <c r="E99" s="52"/>
      <c r="F99" s="56" t="s">
        <v>186</v>
      </c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8"/>
      <c r="AU99" s="38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8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40"/>
      <c r="BU99" s="38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40"/>
      <c r="CT99" s="38">
        <v>10</v>
      </c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8">
        <v>7</v>
      </c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40"/>
      <c r="DT99" s="38">
        <v>7</v>
      </c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40"/>
      <c r="ES99" s="38">
        <f t="shared" si="1"/>
        <v>7</v>
      </c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40"/>
    </row>
    <row r="100" spans="1:161" s="16" customFormat="1" ht="18" customHeight="1" x14ac:dyDescent="0.2">
      <c r="A100" s="50">
        <v>85</v>
      </c>
      <c r="B100" s="51"/>
      <c r="C100" s="51"/>
      <c r="D100" s="51"/>
      <c r="E100" s="52"/>
      <c r="F100" s="56" t="s">
        <v>47</v>
      </c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8"/>
      <c r="AU100" s="38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8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40"/>
      <c r="BU100" s="38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40"/>
      <c r="CT100" s="38">
        <v>13</v>
      </c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8">
        <v>13</v>
      </c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40"/>
      <c r="DT100" s="38">
        <v>2</v>
      </c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40"/>
      <c r="ES100" s="38">
        <f t="shared" si="1"/>
        <v>2</v>
      </c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40"/>
    </row>
    <row r="101" spans="1:161" s="16" customFormat="1" ht="18" customHeight="1" x14ac:dyDescent="0.2">
      <c r="A101" s="50">
        <v>86</v>
      </c>
      <c r="B101" s="51"/>
      <c r="C101" s="51"/>
      <c r="D101" s="51"/>
      <c r="E101" s="52"/>
      <c r="F101" s="53" t="s">
        <v>48</v>
      </c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5"/>
      <c r="AU101" s="47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7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9"/>
      <c r="BU101" s="47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9"/>
      <c r="CT101" s="47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7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9"/>
      <c r="DT101" s="47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9"/>
      <c r="ES101" s="38">
        <f t="shared" si="1"/>
        <v>0</v>
      </c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40"/>
    </row>
    <row r="102" spans="1:161" s="16" customFormat="1" ht="18" customHeight="1" x14ac:dyDescent="0.2">
      <c r="A102" s="50">
        <v>87</v>
      </c>
      <c r="B102" s="51"/>
      <c r="C102" s="51"/>
      <c r="D102" s="51"/>
      <c r="E102" s="52"/>
      <c r="F102" s="56" t="s">
        <v>49</v>
      </c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8"/>
      <c r="AU102" s="38">
        <v>11</v>
      </c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8">
        <v>11</v>
      </c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40"/>
      <c r="BU102" s="38">
        <v>0</v>
      </c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40"/>
      <c r="CT102" s="38">
        <v>559</v>
      </c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8">
        <v>535</v>
      </c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40"/>
      <c r="DT102" s="38">
        <v>25</v>
      </c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40"/>
      <c r="ES102" s="38">
        <f t="shared" si="1"/>
        <v>25</v>
      </c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40"/>
    </row>
    <row r="103" spans="1:161" s="16" customFormat="1" ht="18" customHeight="1" x14ac:dyDescent="0.2">
      <c r="A103" s="50">
        <v>88</v>
      </c>
      <c r="B103" s="51"/>
      <c r="C103" s="51"/>
      <c r="D103" s="51"/>
      <c r="E103" s="52"/>
      <c r="F103" s="56" t="s">
        <v>50</v>
      </c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8"/>
      <c r="AU103" s="38">
        <v>21</v>
      </c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8">
        <v>19</v>
      </c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40"/>
      <c r="BU103" s="38">
        <v>8</v>
      </c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40"/>
      <c r="CT103" s="38">
        <v>115</v>
      </c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8">
        <v>98</v>
      </c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40"/>
      <c r="DT103" s="38">
        <v>29</v>
      </c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40"/>
      <c r="ES103" s="38">
        <f t="shared" si="1"/>
        <v>37</v>
      </c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40"/>
    </row>
    <row r="104" spans="1:161" s="16" customFormat="1" ht="18" customHeight="1" x14ac:dyDescent="0.2">
      <c r="A104" s="50">
        <v>89</v>
      </c>
      <c r="B104" s="51"/>
      <c r="C104" s="51"/>
      <c r="D104" s="51"/>
      <c r="E104" s="52"/>
      <c r="F104" s="56" t="s">
        <v>52</v>
      </c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8"/>
      <c r="AU104" s="38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8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40"/>
      <c r="BU104" s="38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40"/>
      <c r="CT104" s="38">
        <v>2</v>
      </c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8">
        <v>1</v>
      </c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40"/>
      <c r="DT104" s="38">
        <v>0</v>
      </c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40"/>
      <c r="ES104" s="38">
        <v>0</v>
      </c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40"/>
    </row>
    <row r="105" spans="1:161" s="16" customFormat="1" ht="18" customHeight="1" x14ac:dyDescent="0.2">
      <c r="A105" s="50">
        <v>90</v>
      </c>
      <c r="B105" s="51"/>
      <c r="C105" s="51"/>
      <c r="D105" s="51"/>
      <c r="E105" s="52"/>
      <c r="F105" s="56" t="s">
        <v>207</v>
      </c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8"/>
      <c r="AU105" s="38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8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40"/>
      <c r="BU105" s="38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40"/>
      <c r="CT105" s="38">
        <v>4</v>
      </c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8">
        <v>4</v>
      </c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40"/>
      <c r="DT105" s="38">
        <v>3</v>
      </c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40"/>
      <c r="ES105" s="38">
        <v>3</v>
      </c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40"/>
    </row>
    <row r="106" spans="1:161" s="16" customFormat="1" ht="18" customHeight="1" x14ac:dyDescent="0.2">
      <c r="A106" s="50">
        <v>91</v>
      </c>
      <c r="B106" s="51"/>
      <c r="C106" s="51"/>
      <c r="D106" s="51"/>
      <c r="E106" s="52"/>
      <c r="F106" s="53" t="s">
        <v>53</v>
      </c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5"/>
      <c r="AU106" s="47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7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9"/>
      <c r="BU106" s="47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9"/>
      <c r="CT106" s="47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7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9"/>
      <c r="DT106" s="47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9"/>
      <c r="ES106" s="38">
        <f t="shared" ref="ES106:ES144" si="2">DT106+BU106</f>
        <v>0</v>
      </c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40"/>
    </row>
    <row r="107" spans="1:161" s="13" customFormat="1" ht="18" customHeight="1" x14ac:dyDescent="0.2">
      <c r="A107" s="50">
        <v>92</v>
      </c>
      <c r="B107" s="51"/>
      <c r="C107" s="51"/>
      <c r="D107" s="51"/>
      <c r="E107" s="52"/>
      <c r="F107" s="56" t="s">
        <v>54</v>
      </c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8"/>
      <c r="AU107" s="38">
        <v>36</v>
      </c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8">
        <v>34</v>
      </c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40"/>
      <c r="BU107" s="38">
        <v>15</v>
      </c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40"/>
      <c r="CT107" s="38">
        <v>491</v>
      </c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8">
        <v>469</v>
      </c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40"/>
      <c r="DT107" s="38">
        <v>323</v>
      </c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40"/>
      <c r="ES107" s="38">
        <f t="shared" si="2"/>
        <v>338</v>
      </c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40"/>
    </row>
    <row r="108" spans="1:161" s="13" customFormat="1" ht="18" customHeight="1" x14ac:dyDescent="0.2">
      <c r="A108" s="50">
        <v>93</v>
      </c>
      <c r="B108" s="51"/>
      <c r="C108" s="51"/>
      <c r="D108" s="51"/>
      <c r="E108" s="52"/>
      <c r="F108" s="53" t="s">
        <v>55</v>
      </c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5"/>
      <c r="AU108" s="47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7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9"/>
      <c r="BU108" s="47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9"/>
      <c r="CT108" s="47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7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9"/>
      <c r="DT108" s="47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9"/>
      <c r="ES108" s="38">
        <f t="shared" si="2"/>
        <v>0</v>
      </c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40"/>
    </row>
    <row r="109" spans="1:161" s="16" customFormat="1" ht="18" customHeight="1" x14ac:dyDescent="0.2">
      <c r="A109" s="50">
        <v>94</v>
      </c>
      <c r="B109" s="51"/>
      <c r="C109" s="51"/>
      <c r="D109" s="51"/>
      <c r="E109" s="52"/>
      <c r="F109" s="56" t="s">
        <v>56</v>
      </c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8"/>
      <c r="AU109" s="38">
        <v>16</v>
      </c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8">
        <v>16</v>
      </c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40"/>
      <c r="BU109" s="38">
        <v>1</v>
      </c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40"/>
      <c r="CT109" s="38">
        <v>388</v>
      </c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8">
        <v>366</v>
      </c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40"/>
      <c r="DT109" s="38">
        <v>9</v>
      </c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40"/>
      <c r="ES109" s="38">
        <f t="shared" si="2"/>
        <v>10</v>
      </c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40"/>
    </row>
    <row r="110" spans="1:161" s="16" customFormat="1" ht="18" customHeight="1" x14ac:dyDescent="0.2">
      <c r="A110" s="50">
        <v>95</v>
      </c>
      <c r="B110" s="51"/>
      <c r="C110" s="51"/>
      <c r="D110" s="51"/>
      <c r="E110" s="52"/>
      <c r="F110" s="56" t="s">
        <v>25</v>
      </c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8"/>
      <c r="AU110" s="38">
        <v>1</v>
      </c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8">
        <v>1</v>
      </c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40"/>
      <c r="BU110" s="38">
        <v>3</v>
      </c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40"/>
      <c r="CT110" s="38">
        <v>97</v>
      </c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8">
        <v>97</v>
      </c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40"/>
      <c r="DT110" s="38">
        <v>13</v>
      </c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40"/>
      <c r="ES110" s="38">
        <f t="shared" si="2"/>
        <v>16</v>
      </c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40"/>
    </row>
    <row r="111" spans="1:161" s="16" customFormat="1" ht="18" customHeight="1" x14ac:dyDescent="0.2">
      <c r="A111" s="50">
        <v>96</v>
      </c>
      <c r="B111" s="51"/>
      <c r="C111" s="51"/>
      <c r="D111" s="51"/>
      <c r="E111" s="52"/>
      <c r="F111" s="56" t="s">
        <v>57</v>
      </c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8"/>
      <c r="AU111" s="38">
        <v>7</v>
      </c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8">
        <v>7</v>
      </c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40"/>
      <c r="BU111" s="38">
        <v>6</v>
      </c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40"/>
      <c r="CT111" s="38">
        <v>159</v>
      </c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8">
        <v>152</v>
      </c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40"/>
      <c r="DT111" s="38">
        <v>64</v>
      </c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40"/>
      <c r="ES111" s="38">
        <f t="shared" si="2"/>
        <v>70</v>
      </c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40"/>
    </row>
    <row r="112" spans="1:161" s="16" customFormat="1" ht="18" customHeight="1" x14ac:dyDescent="0.2">
      <c r="A112" s="50">
        <v>97</v>
      </c>
      <c r="B112" s="51"/>
      <c r="C112" s="51"/>
      <c r="D112" s="51"/>
      <c r="E112" s="52"/>
      <c r="F112" s="56" t="s">
        <v>188</v>
      </c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8"/>
      <c r="AU112" s="38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8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40"/>
      <c r="BU112" s="38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40"/>
      <c r="CT112" s="38">
        <v>4</v>
      </c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8">
        <v>4</v>
      </c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40"/>
      <c r="DT112" s="38">
        <v>7</v>
      </c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40"/>
      <c r="ES112" s="38">
        <f t="shared" si="2"/>
        <v>7</v>
      </c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40"/>
    </row>
    <row r="113" spans="1:161" s="16" customFormat="1" ht="18" customHeight="1" x14ac:dyDescent="0.2">
      <c r="A113" s="50">
        <v>98</v>
      </c>
      <c r="B113" s="51"/>
      <c r="C113" s="51"/>
      <c r="D113" s="51"/>
      <c r="E113" s="52"/>
      <c r="F113" s="53" t="s">
        <v>153</v>
      </c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5"/>
      <c r="AU113" s="38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8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40"/>
      <c r="BU113" s="38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40"/>
      <c r="CT113" s="38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8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40"/>
      <c r="DT113" s="38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40"/>
      <c r="ES113" s="38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40"/>
    </row>
    <row r="114" spans="1:161" s="13" customFormat="1" ht="18" customHeight="1" x14ac:dyDescent="0.2">
      <c r="A114" s="50">
        <v>99</v>
      </c>
      <c r="B114" s="51"/>
      <c r="C114" s="51"/>
      <c r="D114" s="51"/>
      <c r="E114" s="52"/>
      <c r="F114" s="56" t="s">
        <v>154</v>
      </c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8"/>
      <c r="AU114" s="38">
        <v>6</v>
      </c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8">
        <v>6</v>
      </c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40"/>
      <c r="BU114" s="38">
        <v>7</v>
      </c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40"/>
      <c r="CT114" s="38">
        <v>172</v>
      </c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8">
        <v>154</v>
      </c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40"/>
      <c r="DT114" s="38">
        <v>89</v>
      </c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40"/>
      <c r="ES114" s="38">
        <f t="shared" si="2"/>
        <v>96</v>
      </c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40"/>
    </row>
    <row r="115" spans="1:161" s="13" customFormat="1" ht="18" customHeight="1" x14ac:dyDescent="0.2">
      <c r="A115" s="50">
        <v>100</v>
      </c>
      <c r="B115" s="51"/>
      <c r="C115" s="51"/>
      <c r="D115" s="51"/>
      <c r="E115" s="52"/>
      <c r="F115" s="53" t="s">
        <v>189</v>
      </c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5"/>
      <c r="AU115" s="47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7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9"/>
      <c r="BU115" s="47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9"/>
      <c r="CT115" s="47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7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9"/>
      <c r="DT115" s="47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9"/>
      <c r="ES115" s="38">
        <f t="shared" si="2"/>
        <v>0</v>
      </c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40"/>
    </row>
    <row r="116" spans="1:161" s="13" customFormat="1" ht="18" customHeight="1" x14ac:dyDescent="0.2">
      <c r="A116" s="50">
        <v>101</v>
      </c>
      <c r="B116" s="51"/>
      <c r="C116" s="51"/>
      <c r="D116" s="51"/>
      <c r="E116" s="52"/>
      <c r="F116" s="56" t="s">
        <v>191</v>
      </c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8"/>
      <c r="AU116" s="38">
        <v>6</v>
      </c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8">
        <v>6</v>
      </c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40"/>
      <c r="BU116" s="38">
        <v>2</v>
      </c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40"/>
      <c r="CT116" s="38">
        <v>264</v>
      </c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8">
        <v>264</v>
      </c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40"/>
      <c r="DT116" s="38">
        <v>53</v>
      </c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40"/>
      <c r="ES116" s="38">
        <f t="shared" si="2"/>
        <v>55</v>
      </c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40"/>
    </row>
    <row r="117" spans="1:161" s="16" customFormat="1" ht="18" customHeight="1" x14ac:dyDescent="0.2">
      <c r="A117" s="50">
        <v>102</v>
      </c>
      <c r="B117" s="51"/>
      <c r="C117" s="51"/>
      <c r="D117" s="51"/>
      <c r="E117" s="52"/>
      <c r="F117" s="56" t="s">
        <v>192</v>
      </c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8"/>
      <c r="AU117" s="38">
        <v>33</v>
      </c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8">
        <v>30</v>
      </c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40"/>
      <c r="BU117" s="38">
        <v>15</v>
      </c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40"/>
      <c r="CT117" s="38">
        <v>768</v>
      </c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8">
        <v>768</v>
      </c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40"/>
      <c r="DT117" s="38">
        <v>201</v>
      </c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40"/>
      <c r="ES117" s="38">
        <f t="shared" si="2"/>
        <v>216</v>
      </c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40"/>
    </row>
    <row r="118" spans="1:161" s="13" customFormat="1" ht="18" customHeight="1" x14ac:dyDescent="0.2">
      <c r="A118" s="50">
        <v>103</v>
      </c>
      <c r="B118" s="51"/>
      <c r="C118" s="51"/>
      <c r="D118" s="51"/>
      <c r="E118" s="52"/>
      <c r="F118" s="56" t="s">
        <v>193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8"/>
      <c r="AU118" s="38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8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40"/>
      <c r="BU118" s="38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40"/>
      <c r="CT118" s="38">
        <v>20</v>
      </c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8">
        <v>8</v>
      </c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40"/>
      <c r="DT118" s="38">
        <v>7</v>
      </c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40"/>
      <c r="ES118" s="38">
        <f t="shared" si="2"/>
        <v>7</v>
      </c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40"/>
    </row>
    <row r="119" spans="1:161" s="13" customFormat="1" ht="18" customHeight="1" x14ac:dyDescent="0.2">
      <c r="A119" s="50">
        <v>104</v>
      </c>
      <c r="B119" s="51"/>
      <c r="C119" s="51"/>
      <c r="D119" s="51"/>
      <c r="E119" s="52"/>
      <c r="F119" s="53" t="s">
        <v>58</v>
      </c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5"/>
      <c r="AU119" s="47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7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9"/>
      <c r="BU119" s="47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9"/>
      <c r="CT119" s="47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7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9"/>
      <c r="DT119" s="47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9"/>
      <c r="ES119" s="38">
        <f t="shared" si="2"/>
        <v>0</v>
      </c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40"/>
    </row>
    <row r="120" spans="1:161" s="13" customFormat="1" ht="18" customHeight="1" x14ac:dyDescent="0.2">
      <c r="A120" s="50">
        <v>105</v>
      </c>
      <c r="B120" s="51"/>
      <c r="C120" s="51"/>
      <c r="D120" s="51"/>
      <c r="E120" s="52"/>
      <c r="F120" s="56" t="s">
        <v>155</v>
      </c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8"/>
      <c r="AU120" s="38">
        <v>22</v>
      </c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8">
        <v>22</v>
      </c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40"/>
      <c r="BU120" s="38">
        <v>8</v>
      </c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40"/>
      <c r="CT120" s="38">
        <v>452</v>
      </c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8">
        <v>429</v>
      </c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40"/>
      <c r="DT120" s="38">
        <v>134</v>
      </c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40"/>
      <c r="ES120" s="38">
        <f t="shared" si="2"/>
        <v>142</v>
      </c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40"/>
    </row>
    <row r="121" spans="1:161" s="16" customFormat="1" ht="18" customHeight="1" x14ac:dyDescent="0.2">
      <c r="A121" s="50">
        <v>106</v>
      </c>
      <c r="B121" s="51"/>
      <c r="C121" s="51"/>
      <c r="D121" s="51"/>
      <c r="E121" s="52"/>
      <c r="F121" s="56" t="s">
        <v>195</v>
      </c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8"/>
      <c r="AU121" s="38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8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40"/>
      <c r="BU121" s="38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40"/>
      <c r="CT121" s="38">
        <v>12</v>
      </c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8">
        <v>12</v>
      </c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40"/>
      <c r="DT121" s="38">
        <v>21</v>
      </c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40"/>
      <c r="ES121" s="38">
        <f t="shared" si="2"/>
        <v>21</v>
      </c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40"/>
    </row>
    <row r="122" spans="1:161" s="16" customFormat="1" ht="18" customHeight="1" x14ac:dyDescent="0.2">
      <c r="A122" s="50">
        <v>107</v>
      </c>
      <c r="B122" s="51"/>
      <c r="C122" s="51"/>
      <c r="D122" s="51"/>
      <c r="E122" s="52"/>
      <c r="F122" s="56" t="s">
        <v>196</v>
      </c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8"/>
      <c r="AU122" s="38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8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40"/>
      <c r="BU122" s="38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40"/>
      <c r="CT122" s="38">
        <v>12</v>
      </c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8">
        <v>12</v>
      </c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40"/>
      <c r="DT122" s="38">
        <v>19</v>
      </c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40"/>
      <c r="ES122" s="38">
        <f t="shared" si="2"/>
        <v>19</v>
      </c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40"/>
    </row>
    <row r="123" spans="1:161" s="16" customFormat="1" ht="18" customHeight="1" x14ac:dyDescent="0.2">
      <c r="A123" s="50">
        <v>108</v>
      </c>
      <c r="B123" s="51"/>
      <c r="C123" s="51"/>
      <c r="D123" s="51"/>
      <c r="E123" s="52"/>
      <c r="F123" s="56" t="s">
        <v>156</v>
      </c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8"/>
      <c r="AU123" s="38">
        <v>4</v>
      </c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8">
        <v>3</v>
      </c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40"/>
      <c r="BU123" s="38">
        <v>6</v>
      </c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40"/>
      <c r="CT123" s="38">
        <v>27</v>
      </c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8">
        <v>24</v>
      </c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40"/>
      <c r="DT123" s="38">
        <v>35</v>
      </c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40"/>
      <c r="ES123" s="38">
        <f t="shared" si="2"/>
        <v>41</v>
      </c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40"/>
    </row>
    <row r="124" spans="1:161" s="16" customFormat="1" ht="18" customHeight="1" x14ac:dyDescent="0.2">
      <c r="A124" s="50">
        <v>109</v>
      </c>
      <c r="B124" s="51"/>
      <c r="C124" s="51"/>
      <c r="D124" s="51"/>
      <c r="E124" s="52"/>
      <c r="F124" s="56" t="s">
        <v>59</v>
      </c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8"/>
      <c r="AU124" s="38">
        <v>5</v>
      </c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8">
        <v>2</v>
      </c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40"/>
      <c r="BU124" s="38">
        <v>2</v>
      </c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40"/>
      <c r="CT124" s="38">
        <v>17</v>
      </c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8">
        <v>3</v>
      </c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40"/>
      <c r="DT124" s="38">
        <v>0</v>
      </c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40"/>
      <c r="ES124" s="38">
        <f t="shared" si="2"/>
        <v>2</v>
      </c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40"/>
    </row>
    <row r="125" spans="1:161" s="13" customFormat="1" ht="18" customHeight="1" x14ac:dyDescent="0.2">
      <c r="A125" s="50">
        <v>110</v>
      </c>
      <c r="B125" s="51"/>
      <c r="C125" s="51"/>
      <c r="D125" s="51"/>
      <c r="E125" s="52"/>
      <c r="F125" s="56" t="s">
        <v>197</v>
      </c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8"/>
      <c r="AU125" s="38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8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40"/>
      <c r="BU125" s="38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40"/>
      <c r="CT125" s="38">
        <v>32</v>
      </c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8">
        <v>30</v>
      </c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40"/>
      <c r="DT125" s="38">
        <v>32</v>
      </c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40"/>
      <c r="ES125" s="38">
        <f t="shared" si="2"/>
        <v>32</v>
      </c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40"/>
    </row>
    <row r="126" spans="1:161" s="13" customFormat="1" ht="18" customHeight="1" x14ac:dyDescent="0.2">
      <c r="A126" s="50">
        <v>111</v>
      </c>
      <c r="B126" s="51"/>
      <c r="C126" s="51"/>
      <c r="D126" s="51"/>
      <c r="E126" s="52"/>
      <c r="F126" s="53" t="s">
        <v>118</v>
      </c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5"/>
      <c r="AU126" s="47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7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9"/>
      <c r="BU126" s="47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9"/>
      <c r="CT126" s="47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7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9"/>
      <c r="DT126" s="47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9"/>
      <c r="ES126" s="38">
        <f t="shared" si="2"/>
        <v>0</v>
      </c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40"/>
    </row>
    <row r="127" spans="1:161" s="16" customFormat="1" ht="18" customHeight="1" x14ac:dyDescent="0.2">
      <c r="A127" s="50">
        <v>112</v>
      </c>
      <c r="B127" s="51"/>
      <c r="C127" s="51"/>
      <c r="D127" s="51"/>
      <c r="E127" s="52"/>
      <c r="F127" s="56" t="s">
        <v>157</v>
      </c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8"/>
      <c r="AU127" s="38">
        <v>9</v>
      </c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8">
        <v>9</v>
      </c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40"/>
      <c r="BU127" s="38">
        <v>0</v>
      </c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40"/>
      <c r="CT127" s="38">
        <v>215</v>
      </c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8">
        <v>203</v>
      </c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40"/>
      <c r="DT127" s="38">
        <v>6</v>
      </c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40"/>
      <c r="ES127" s="38">
        <f t="shared" si="2"/>
        <v>6</v>
      </c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40"/>
    </row>
    <row r="128" spans="1:161" s="16" customFormat="1" ht="18" customHeight="1" x14ac:dyDescent="0.2">
      <c r="A128" s="50">
        <v>113</v>
      </c>
      <c r="B128" s="51"/>
      <c r="C128" s="51"/>
      <c r="D128" s="51"/>
      <c r="E128" s="52"/>
      <c r="F128" s="56" t="s">
        <v>120</v>
      </c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8"/>
      <c r="AU128" s="38">
        <v>1</v>
      </c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8">
        <v>1</v>
      </c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40"/>
      <c r="BU128" s="38">
        <v>0</v>
      </c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40"/>
      <c r="CT128" s="38">
        <v>9</v>
      </c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8">
        <v>9</v>
      </c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40"/>
      <c r="DT128" s="38">
        <v>7</v>
      </c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40"/>
      <c r="ES128" s="38">
        <f t="shared" si="2"/>
        <v>7</v>
      </c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40"/>
    </row>
    <row r="129" spans="1:161" s="16" customFormat="1" ht="18" customHeight="1" x14ac:dyDescent="0.2">
      <c r="A129" s="50">
        <v>114</v>
      </c>
      <c r="B129" s="51"/>
      <c r="C129" s="51"/>
      <c r="D129" s="51"/>
      <c r="E129" s="52"/>
      <c r="F129" s="56" t="s">
        <v>158</v>
      </c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8"/>
      <c r="AU129" s="38">
        <v>1</v>
      </c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8">
        <v>1</v>
      </c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40"/>
      <c r="BU129" s="38">
        <v>3</v>
      </c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40"/>
      <c r="CT129" s="38">
        <v>10</v>
      </c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8">
        <v>8</v>
      </c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40"/>
      <c r="DT129" s="38">
        <v>2</v>
      </c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40"/>
      <c r="ES129" s="38">
        <f t="shared" si="2"/>
        <v>5</v>
      </c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40"/>
    </row>
    <row r="130" spans="1:161" s="16" customFormat="1" ht="18" customHeight="1" x14ac:dyDescent="0.2">
      <c r="A130" s="50">
        <v>115</v>
      </c>
      <c r="B130" s="51"/>
      <c r="C130" s="51"/>
      <c r="D130" s="51"/>
      <c r="E130" s="52"/>
      <c r="F130" s="53" t="s">
        <v>63</v>
      </c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5"/>
      <c r="AU130" s="47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7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9"/>
      <c r="BU130" s="47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9"/>
      <c r="CT130" s="47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7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9"/>
      <c r="DT130" s="47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9"/>
      <c r="ES130" s="38">
        <f t="shared" si="2"/>
        <v>0</v>
      </c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40"/>
    </row>
    <row r="131" spans="1:161" s="16" customFormat="1" ht="18" customHeight="1" x14ac:dyDescent="0.2">
      <c r="A131" s="50">
        <v>116</v>
      </c>
      <c r="B131" s="51"/>
      <c r="C131" s="51"/>
      <c r="D131" s="51"/>
      <c r="E131" s="52"/>
      <c r="F131" s="56" t="s">
        <v>64</v>
      </c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8"/>
      <c r="AU131" s="38">
        <v>18</v>
      </c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8">
        <v>18</v>
      </c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40"/>
      <c r="BU131" s="38">
        <v>8</v>
      </c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40"/>
      <c r="CT131" s="38">
        <v>333</v>
      </c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8">
        <v>315</v>
      </c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40"/>
      <c r="DT131" s="38">
        <v>47</v>
      </c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40"/>
      <c r="ES131" s="38">
        <f t="shared" si="2"/>
        <v>55</v>
      </c>
      <c r="ET131" s="39"/>
      <c r="EU131" s="39"/>
      <c r="EV131" s="39"/>
      <c r="EW131" s="39"/>
      <c r="EX131" s="39"/>
      <c r="EY131" s="39"/>
      <c r="EZ131" s="39"/>
      <c r="FA131" s="39"/>
      <c r="FB131" s="39"/>
      <c r="FC131" s="39"/>
      <c r="FD131" s="39"/>
      <c r="FE131" s="40"/>
    </row>
    <row r="132" spans="1:161" s="16" customFormat="1" ht="18" customHeight="1" x14ac:dyDescent="0.2">
      <c r="A132" s="50">
        <v>117</v>
      </c>
      <c r="B132" s="51"/>
      <c r="C132" s="51"/>
      <c r="D132" s="51"/>
      <c r="E132" s="52"/>
      <c r="F132" s="56" t="s">
        <v>160</v>
      </c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8"/>
      <c r="AU132" s="38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8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40"/>
      <c r="BU132" s="38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40"/>
      <c r="CT132" s="38">
        <v>10</v>
      </c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8">
        <v>8</v>
      </c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40"/>
      <c r="DT132" s="38">
        <v>4</v>
      </c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/>
      <c r="EL132" s="39"/>
      <c r="EM132" s="39"/>
      <c r="EN132" s="39"/>
      <c r="EO132" s="39"/>
      <c r="EP132" s="39"/>
      <c r="EQ132" s="39"/>
      <c r="ER132" s="40"/>
      <c r="ES132" s="38">
        <f t="shared" si="2"/>
        <v>4</v>
      </c>
      <c r="ET132" s="39"/>
      <c r="EU132" s="39"/>
      <c r="EV132" s="39"/>
      <c r="EW132" s="39"/>
      <c r="EX132" s="39"/>
      <c r="EY132" s="39"/>
      <c r="EZ132" s="39"/>
      <c r="FA132" s="39"/>
      <c r="FB132" s="39"/>
      <c r="FC132" s="39"/>
      <c r="FD132" s="39"/>
      <c r="FE132" s="40"/>
    </row>
    <row r="133" spans="1:161" s="13" customFormat="1" ht="18" customHeight="1" x14ac:dyDescent="0.2">
      <c r="A133" s="50">
        <v>118</v>
      </c>
      <c r="B133" s="51"/>
      <c r="C133" s="51"/>
      <c r="D133" s="51"/>
      <c r="E133" s="52"/>
      <c r="F133" s="56" t="s">
        <v>162</v>
      </c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8"/>
      <c r="AU133" s="38">
        <v>5</v>
      </c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8">
        <v>5</v>
      </c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40"/>
      <c r="BU133" s="38">
        <v>5</v>
      </c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40"/>
      <c r="CT133" s="38">
        <v>4</v>
      </c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8">
        <v>4</v>
      </c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40"/>
      <c r="DT133" s="38">
        <v>4</v>
      </c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40"/>
      <c r="ES133" s="38">
        <f t="shared" si="2"/>
        <v>9</v>
      </c>
      <c r="ET133" s="39"/>
      <c r="EU133" s="39"/>
      <c r="EV133" s="39"/>
      <c r="EW133" s="39"/>
      <c r="EX133" s="39"/>
      <c r="EY133" s="39"/>
      <c r="EZ133" s="39"/>
      <c r="FA133" s="39"/>
      <c r="FB133" s="39"/>
      <c r="FC133" s="39"/>
      <c r="FD133" s="39"/>
      <c r="FE133" s="40"/>
    </row>
    <row r="134" spans="1:161" s="13" customFormat="1" ht="18" customHeight="1" x14ac:dyDescent="0.2">
      <c r="A134" s="50">
        <v>119</v>
      </c>
      <c r="B134" s="51"/>
      <c r="C134" s="51"/>
      <c r="D134" s="51"/>
      <c r="E134" s="52"/>
      <c r="F134" s="53" t="s">
        <v>65</v>
      </c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5"/>
      <c r="AU134" s="47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7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9"/>
      <c r="BU134" s="47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9"/>
      <c r="CT134" s="47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7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9"/>
      <c r="DT134" s="47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9"/>
      <c r="ES134" s="38">
        <f t="shared" si="2"/>
        <v>0</v>
      </c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40"/>
    </row>
    <row r="135" spans="1:161" s="16" customFormat="1" ht="18" customHeight="1" x14ac:dyDescent="0.2">
      <c r="A135" s="50">
        <v>120</v>
      </c>
      <c r="B135" s="51"/>
      <c r="C135" s="51"/>
      <c r="D135" s="51"/>
      <c r="E135" s="52"/>
      <c r="F135" s="56" t="s">
        <v>66</v>
      </c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8"/>
      <c r="AU135" s="38">
        <v>18</v>
      </c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8">
        <v>18</v>
      </c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40"/>
      <c r="BU135" s="38">
        <v>6</v>
      </c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40"/>
      <c r="CT135" s="38">
        <v>554</v>
      </c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8">
        <v>525</v>
      </c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40"/>
      <c r="DT135" s="38">
        <v>63</v>
      </c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EO135" s="39"/>
      <c r="EP135" s="39"/>
      <c r="EQ135" s="39"/>
      <c r="ER135" s="40"/>
      <c r="ES135" s="38">
        <f t="shared" si="2"/>
        <v>69</v>
      </c>
      <c r="ET135" s="39"/>
      <c r="EU135" s="39"/>
      <c r="EV135" s="39"/>
      <c r="EW135" s="39"/>
      <c r="EX135" s="39"/>
      <c r="EY135" s="39"/>
      <c r="EZ135" s="39"/>
      <c r="FA135" s="39"/>
      <c r="FB135" s="39"/>
      <c r="FC135" s="39"/>
      <c r="FD135" s="39"/>
      <c r="FE135" s="40"/>
    </row>
    <row r="136" spans="1:161" s="16" customFormat="1" ht="18" customHeight="1" x14ac:dyDescent="0.2">
      <c r="A136" s="50">
        <v>121</v>
      </c>
      <c r="B136" s="51"/>
      <c r="C136" s="51"/>
      <c r="D136" s="51"/>
      <c r="E136" s="52"/>
      <c r="F136" s="56" t="s">
        <v>164</v>
      </c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8"/>
      <c r="AU136" s="38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8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40"/>
      <c r="BU136" s="38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40"/>
      <c r="CT136" s="38">
        <v>38</v>
      </c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8">
        <v>18</v>
      </c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40"/>
      <c r="DT136" s="38">
        <v>4</v>
      </c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40"/>
      <c r="ES136" s="38">
        <f t="shared" si="2"/>
        <v>4</v>
      </c>
      <c r="ET136" s="39"/>
      <c r="EU136" s="39"/>
      <c r="EV136" s="39"/>
      <c r="EW136" s="39"/>
      <c r="EX136" s="39"/>
      <c r="EY136" s="39"/>
      <c r="EZ136" s="39"/>
      <c r="FA136" s="39"/>
      <c r="FB136" s="39"/>
      <c r="FC136" s="39"/>
      <c r="FD136" s="39"/>
      <c r="FE136" s="40"/>
    </row>
    <row r="137" spans="1:161" s="16" customFormat="1" ht="18" customHeight="1" x14ac:dyDescent="0.2">
      <c r="A137" s="50">
        <v>122</v>
      </c>
      <c r="B137" s="51"/>
      <c r="C137" s="51"/>
      <c r="D137" s="51"/>
      <c r="E137" s="52"/>
      <c r="F137" s="56" t="s">
        <v>67</v>
      </c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8"/>
      <c r="AU137" s="38">
        <v>3</v>
      </c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8">
        <v>3</v>
      </c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40"/>
      <c r="BU137" s="38">
        <v>3</v>
      </c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40"/>
      <c r="CT137" s="38">
        <v>60</v>
      </c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8">
        <v>60</v>
      </c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40"/>
      <c r="DT137" s="38">
        <v>40</v>
      </c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40"/>
      <c r="ES137" s="38">
        <f t="shared" si="2"/>
        <v>43</v>
      </c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40"/>
    </row>
    <row r="138" spans="1:161" s="16" customFormat="1" ht="18" customHeight="1" x14ac:dyDescent="0.2">
      <c r="A138" s="50">
        <v>123</v>
      </c>
      <c r="B138" s="51"/>
      <c r="C138" s="51"/>
      <c r="D138" s="51"/>
      <c r="E138" s="52"/>
      <c r="F138" s="53" t="s">
        <v>68</v>
      </c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5"/>
      <c r="AU138" s="47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7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9"/>
      <c r="BU138" s="47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9"/>
      <c r="CT138" s="47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7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9"/>
      <c r="DT138" s="47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9"/>
      <c r="ES138" s="38">
        <f t="shared" si="2"/>
        <v>0</v>
      </c>
      <c r="ET138" s="39"/>
      <c r="EU138" s="39"/>
      <c r="EV138" s="39"/>
      <c r="EW138" s="39"/>
      <c r="EX138" s="39"/>
      <c r="EY138" s="39"/>
      <c r="EZ138" s="39"/>
      <c r="FA138" s="39"/>
      <c r="FB138" s="39"/>
      <c r="FC138" s="39"/>
      <c r="FD138" s="39"/>
      <c r="FE138" s="40"/>
    </row>
    <row r="139" spans="1:161" s="16" customFormat="1" ht="18" customHeight="1" x14ac:dyDescent="0.2">
      <c r="A139" s="50">
        <v>124</v>
      </c>
      <c r="B139" s="51"/>
      <c r="C139" s="51"/>
      <c r="D139" s="51"/>
      <c r="E139" s="52"/>
      <c r="F139" s="56" t="s">
        <v>69</v>
      </c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8"/>
      <c r="AU139" s="38">
        <v>14</v>
      </c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8">
        <v>14</v>
      </c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40"/>
      <c r="BU139" s="38">
        <v>6</v>
      </c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40"/>
      <c r="CT139" s="38">
        <v>235</v>
      </c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8">
        <v>220</v>
      </c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40"/>
      <c r="DT139" s="38">
        <v>6</v>
      </c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40"/>
      <c r="ES139" s="38">
        <f t="shared" si="2"/>
        <v>12</v>
      </c>
      <c r="ET139" s="39"/>
      <c r="EU139" s="39"/>
      <c r="EV139" s="39"/>
      <c r="EW139" s="39"/>
      <c r="EX139" s="39"/>
      <c r="EY139" s="39"/>
      <c r="EZ139" s="39"/>
      <c r="FA139" s="39"/>
      <c r="FB139" s="39"/>
      <c r="FC139" s="39"/>
      <c r="FD139" s="39"/>
      <c r="FE139" s="40"/>
    </row>
    <row r="140" spans="1:161" s="13" customFormat="1" ht="18" customHeight="1" x14ac:dyDescent="0.2">
      <c r="A140" s="50">
        <v>125</v>
      </c>
      <c r="B140" s="51"/>
      <c r="C140" s="51"/>
      <c r="D140" s="51"/>
      <c r="E140" s="52"/>
      <c r="F140" s="56" t="s">
        <v>199</v>
      </c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8"/>
      <c r="AU140" s="38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8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40"/>
      <c r="BU140" s="38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40"/>
      <c r="CT140" s="38">
        <v>1</v>
      </c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8">
        <v>1</v>
      </c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40"/>
      <c r="DT140" s="38">
        <v>0</v>
      </c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40"/>
      <c r="ES140" s="38">
        <f t="shared" si="2"/>
        <v>0</v>
      </c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40"/>
    </row>
    <row r="141" spans="1:161" s="13" customFormat="1" ht="18" customHeight="1" x14ac:dyDescent="0.2">
      <c r="A141" s="50">
        <v>126</v>
      </c>
      <c r="B141" s="51"/>
      <c r="C141" s="51"/>
      <c r="D141" s="51"/>
      <c r="E141" s="52"/>
      <c r="F141" s="53" t="s">
        <v>98</v>
      </c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5"/>
      <c r="AU141" s="47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7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9"/>
      <c r="BU141" s="47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9"/>
      <c r="CT141" s="47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7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9"/>
      <c r="DT141" s="47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9"/>
      <c r="ES141" s="38">
        <f t="shared" si="2"/>
        <v>0</v>
      </c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40"/>
    </row>
    <row r="142" spans="1:161" s="13" customFormat="1" ht="18" customHeight="1" x14ac:dyDescent="0.2">
      <c r="A142" s="50">
        <v>127</v>
      </c>
      <c r="B142" s="51"/>
      <c r="C142" s="51"/>
      <c r="D142" s="51"/>
      <c r="E142" s="52"/>
      <c r="F142" s="56" t="s">
        <v>166</v>
      </c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8"/>
      <c r="AU142" s="38">
        <v>18</v>
      </c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8">
        <v>18</v>
      </c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40"/>
      <c r="BU142" s="38">
        <v>3</v>
      </c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40"/>
      <c r="CT142" s="38">
        <v>437</v>
      </c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8">
        <v>416</v>
      </c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40"/>
      <c r="DT142" s="38">
        <v>46</v>
      </c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40"/>
      <c r="ES142" s="38">
        <f t="shared" si="2"/>
        <v>49</v>
      </c>
      <c r="ET142" s="39"/>
      <c r="EU142" s="39"/>
      <c r="EV142" s="39"/>
      <c r="EW142" s="39"/>
      <c r="EX142" s="39"/>
      <c r="EY142" s="39"/>
      <c r="EZ142" s="39"/>
      <c r="FA142" s="39"/>
      <c r="FB142" s="39"/>
      <c r="FC142" s="39"/>
      <c r="FD142" s="39"/>
      <c r="FE142" s="40"/>
    </row>
    <row r="143" spans="1:161" s="13" customFormat="1" ht="18" customHeight="1" x14ac:dyDescent="0.2">
      <c r="A143" s="50">
        <v>128</v>
      </c>
      <c r="B143" s="51"/>
      <c r="C143" s="51"/>
      <c r="D143" s="51"/>
      <c r="E143" s="52"/>
      <c r="F143" s="56" t="s">
        <v>167</v>
      </c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8"/>
      <c r="AU143" s="38">
        <v>5</v>
      </c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8">
        <v>5</v>
      </c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40"/>
      <c r="BU143" s="38">
        <v>3</v>
      </c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40"/>
      <c r="CT143" s="38">
        <v>7</v>
      </c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8">
        <v>7</v>
      </c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40"/>
      <c r="DT143" s="38">
        <v>8</v>
      </c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40"/>
      <c r="ES143" s="38">
        <f t="shared" si="2"/>
        <v>11</v>
      </c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40"/>
    </row>
    <row r="144" spans="1:161" s="17" customFormat="1" ht="18" customHeight="1" x14ac:dyDescent="0.2">
      <c r="A144" s="50">
        <v>129</v>
      </c>
      <c r="B144" s="51"/>
      <c r="C144" s="51"/>
      <c r="D144" s="51"/>
      <c r="E144" s="52"/>
      <c r="F144" s="56" t="s">
        <v>99</v>
      </c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8"/>
      <c r="AU144" s="38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8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40"/>
      <c r="BU144" s="38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40"/>
      <c r="CT144" s="38">
        <v>240</v>
      </c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8">
        <v>190</v>
      </c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40"/>
      <c r="DT144" s="38">
        <v>71</v>
      </c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40"/>
      <c r="ES144" s="38">
        <f t="shared" si="2"/>
        <v>71</v>
      </c>
      <c r="ET144" s="39"/>
      <c r="EU144" s="39"/>
      <c r="EV144" s="39"/>
      <c r="EW144" s="39"/>
      <c r="EX144" s="39"/>
      <c r="EY144" s="39"/>
      <c r="EZ144" s="39"/>
      <c r="FA144" s="39"/>
      <c r="FB144" s="39"/>
      <c r="FC144" s="39"/>
      <c r="FD144" s="39"/>
      <c r="FE144" s="40"/>
    </row>
    <row r="145" spans="1:161" s="2" customFormat="1" ht="12.75" customHeight="1" x14ac:dyDescent="0.2">
      <c r="A145" s="44" t="s">
        <v>70</v>
      </c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6"/>
      <c r="AU145" s="47">
        <f>SUM(AU16:BG144)</f>
        <v>762</v>
      </c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7">
        <f>SUM(BH16:BT144)</f>
        <v>726</v>
      </c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9"/>
      <c r="BU145" s="47">
        <f>SUM(BU16:CS144)</f>
        <v>315</v>
      </c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9"/>
      <c r="CT145" s="47">
        <f>SUM(CT16:DF144)</f>
        <v>15933</v>
      </c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7">
        <f>SUM(DG16:DS144)</f>
        <v>15083</v>
      </c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9"/>
      <c r="DT145" s="47">
        <f>SUM(DT16:ER144)</f>
        <v>3993</v>
      </c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9"/>
      <c r="ES145" s="47">
        <f>SUM(ES16:FE144)</f>
        <v>4308</v>
      </c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9"/>
    </row>
    <row r="146" spans="1:161" s="2" customFormat="1" x14ac:dyDescent="0.2">
      <c r="B146" s="18"/>
      <c r="C146" s="18"/>
      <c r="D146" s="18"/>
      <c r="E146" s="18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</row>
    <row r="147" spans="1:161" s="7" customFormat="1" x14ac:dyDescent="0.2">
      <c r="A147" s="22" t="s">
        <v>71</v>
      </c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59" t="s">
        <v>72</v>
      </c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14"/>
      <c r="DD147" s="14"/>
      <c r="DE147" s="14"/>
      <c r="DF147" s="14"/>
      <c r="DG147" s="14"/>
    </row>
    <row r="148" spans="1:161" s="12" customFormat="1" ht="12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60" t="s">
        <v>73</v>
      </c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14"/>
      <c r="DD148" s="14"/>
      <c r="DE148" s="14"/>
      <c r="DF148" s="14"/>
      <c r="DG148" s="14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</row>
    <row r="149" spans="1:161" ht="12.75" customHeight="1" x14ac:dyDescent="0.25">
      <c r="A149" s="61" t="s">
        <v>74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7"/>
      <c r="AF149" s="7"/>
      <c r="AG149" s="7"/>
      <c r="AH149" s="7"/>
      <c r="AI149" s="7"/>
      <c r="AJ149" s="61" t="s">
        <v>75</v>
      </c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</row>
    <row r="150" spans="1:161" ht="12.75" customHeight="1" x14ac:dyDescent="0.25">
      <c r="A150" s="60" t="s">
        <v>76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19"/>
      <c r="AF150" s="19"/>
      <c r="AG150" s="19"/>
      <c r="AH150" s="19"/>
      <c r="AI150" s="12"/>
      <c r="AJ150" s="60" t="s">
        <v>77</v>
      </c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 t="s">
        <v>78</v>
      </c>
    </row>
  </sheetData>
  <mergeCells count="1203">
    <mergeCell ref="A145:AT145"/>
    <mergeCell ref="AU145:BG145"/>
    <mergeCell ref="BH145:BT145"/>
    <mergeCell ref="BU145:CS145"/>
    <mergeCell ref="CT145:DF145"/>
    <mergeCell ref="DG145:DS145"/>
    <mergeCell ref="DT145:ER145"/>
    <mergeCell ref="ES145:FE145"/>
    <mergeCell ref="A147:AO147"/>
    <mergeCell ref="AP147:DB147"/>
    <mergeCell ref="AP148:DB148"/>
    <mergeCell ref="A149:AD149"/>
    <mergeCell ref="AJ149:BM149"/>
    <mergeCell ref="A150:AD150"/>
    <mergeCell ref="AJ150:BM150"/>
    <mergeCell ref="A143:E143"/>
    <mergeCell ref="F143:AT143"/>
    <mergeCell ref="AU143:BG143"/>
    <mergeCell ref="BH143:BT143"/>
    <mergeCell ref="BU143:CS143"/>
    <mergeCell ref="CT143:DF143"/>
    <mergeCell ref="DG143:DS143"/>
    <mergeCell ref="DT143:ER143"/>
    <mergeCell ref="ES143:FE143"/>
    <mergeCell ref="A144:E144"/>
    <mergeCell ref="F144:AT144"/>
    <mergeCell ref="AU144:BG144"/>
    <mergeCell ref="BH144:BT144"/>
    <mergeCell ref="BU144:CS144"/>
    <mergeCell ref="CT144:DF144"/>
    <mergeCell ref="DG144:DS144"/>
    <mergeCell ref="DT144:ER144"/>
    <mergeCell ref="ES144:FE144"/>
    <mergeCell ref="A141:E141"/>
    <mergeCell ref="F141:AT141"/>
    <mergeCell ref="AU141:BG141"/>
    <mergeCell ref="BH141:BT141"/>
    <mergeCell ref="BU141:CS141"/>
    <mergeCell ref="CT141:DF141"/>
    <mergeCell ref="DG141:DS141"/>
    <mergeCell ref="DT141:ER141"/>
    <mergeCell ref="ES141:FE141"/>
    <mergeCell ref="A142:E142"/>
    <mergeCell ref="F142:AT142"/>
    <mergeCell ref="AU142:BG142"/>
    <mergeCell ref="BH142:BT142"/>
    <mergeCell ref="BU142:CS142"/>
    <mergeCell ref="CT142:DF142"/>
    <mergeCell ref="DG142:DS142"/>
    <mergeCell ref="DT142:ER142"/>
    <mergeCell ref="ES142:FE142"/>
    <mergeCell ref="A139:E139"/>
    <mergeCell ref="F139:AT139"/>
    <mergeCell ref="AU139:BG139"/>
    <mergeCell ref="BH139:BT139"/>
    <mergeCell ref="BU139:CS139"/>
    <mergeCell ref="CT139:DF139"/>
    <mergeCell ref="DG139:DS139"/>
    <mergeCell ref="DT139:ER139"/>
    <mergeCell ref="ES139:FE139"/>
    <mergeCell ref="A140:E140"/>
    <mergeCell ref="F140:AT140"/>
    <mergeCell ref="AU140:BG140"/>
    <mergeCell ref="BH140:BT140"/>
    <mergeCell ref="BU140:CS140"/>
    <mergeCell ref="CT140:DF140"/>
    <mergeCell ref="DG140:DS140"/>
    <mergeCell ref="DT140:ER140"/>
    <mergeCell ref="ES140:FE140"/>
    <mergeCell ref="A137:E137"/>
    <mergeCell ref="F137:AT137"/>
    <mergeCell ref="AU137:BG137"/>
    <mergeCell ref="BH137:BT137"/>
    <mergeCell ref="BU137:CS137"/>
    <mergeCell ref="CT137:DF137"/>
    <mergeCell ref="DG137:DS137"/>
    <mergeCell ref="DT137:ER137"/>
    <mergeCell ref="ES137:FE137"/>
    <mergeCell ref="A138:E138"/>
    <mergeCell ref="F138:AT138"/>
    <mergeCell ref="AU138:BG138"/>
    <mergeCell ref="BH138:BT138"/>
    <mergeCell ref="BU138:CS138"/>
    <mergeCell ref="CT138:DF138"/>
    <mergeCell ref="DG138:DS138"/>
    <mergeCell ref="DT138:ER138"/>
    <mergeCell ref="ES138:FE138"/>
    <mergeCell ref="A135:E135"/>
    <mergeCell ref="F135:AT135"/>
    <mergeCell ref="AU135:BG135"/>
    <mergeCell ref="BH135:BT135"/>
    <mergeCell ref="BU135:CS135"/>
    <mergeCell ref="CT135:DF135"/>
    <mergeCell ref="DG135:DS135"/>
    <mergeCell ref="DT135:ER135"/>
    <mergeCell ref="ES135:FE135"/>
    <mergeCell ref="A136:E136"/>
    <mergeCell ref="F136:AT136"/>
    <mergeCell ref="AU136:BG136"/>
    <mergeCell ref="BH136:BT136"/>
    <mergeCell ref="BU136:CS136"/>
    <mergeCell ref="CT136:DF136"/>
    <mergeCell ref="DG136:DS136"/>
    <mergeCell ref="DT136:ER136"/>
    <mergeCell ref="ES136:FE136"/>
    <mergeCell ref="A133:E133"/>
    <mergeCell ref="F133:AT133"/>
    <mergeCell ref="AU133:BG133"/>
    <mergeCell ref="BH133:BT133"/>
    <mergeCell ref="BU133:CS133"/>
    <mergeCell ref="CT133:DF133"/>
    <mergeCell ref="DG133:DS133"/>
    <mergeCell ref="DT133:ER133"/>
    <mergeCell ref="ES133:FE133"/>
    <mergeCell ref="A134:E134"/>
    <mergeCell ref="F134:AT134"/>
    <mergeCell ref="AU134:BG134"/>
    <mergeCell ref="BH134:BT134"/>
    <mergeCell ref="BU134:CS134"/>
    <mergeCell ref="CT134:DF134"/>
    <mergeCell ref="DG134:DS134"/>
    <mergeCell ref="DT134:ER134"/>
    <mergeCell ref="ES134:FE134"/>
    <mergeCell ref="A131:E131"/>
    <mergeCell ref="F131:AT131"/>
    <mergeCell ref="AU131:BG131"/>
    <mergeCell ref="BH131:BT131"/>
    <mergeCell ref="BU131:CS131"/>
    <mergeCell ref="CT131:DF131"/>
    <mergeCell ref="DG131:DS131"/>
    <mergeCell ref="DT131:ER131"/>
    <mergeCell ref="ES131:FE131"/>
    <mergeCell ref="A132:E132"/>
    <mergeCell ref="F132:AT132"/>
    <mergeCell ref="AU132:BG132"/>
    <mergeCell ref="BH132:BT132"/>
    <mergeCell ref="BU132:CS132"/>
    <mergeCell ref="CT132:DF132"/>
    <mergeCell ref="DG132:DS132"/>
    <mergeCell ref="DT132:ER132"/>
    <mergeCell ref="ES132:FE132"/>
    <mergeCell ref="A129:E129"/>
    <mergeCell ref="F129:AT129"/>
    <mergeCell ref="AU129:BG129"/>
    <mergeCell ref="BH129:BT129"/>
    <mergeCell ref="BU129:CS129"/>
    <mergeCell ref="CT129:DF129"/>
    <mergeCell ref="DG129:DS129"/>
    <mergeCell ref="DT129:ER129"/>
    <mergeCell ref="ES129:FE129"/>
    <mergeCell ref="A130:E130"/>
    <mergeCell ref="F130:AT130"/>
    <mergeCell ref="AU130:BG130"/>
    <mergeCell ref="BH130:BT130"/>
    <mergeCell ref="BU130:CS130"/>
    <mergeCell ref="CT130:DF130"/>
    <mergeCell ref="DG130:DS130"/>
    <mergeCell ref="DT130:ER130"/>
    <mergeCell ref="ES130:FE130"/>
    <mergeCell ref="A127:E127"/>
    <mergeCell ref="F127:AT127"/>
    <mergeCell ref="AU127:BG127"/>
    <mergeCell ref="BH127:BT127"/>
    <mergeCell ref="BU127:CS127"/>
    <mergeCell ref="CT127:DF127"/>
    <mergeCell ref="DG127:DS127"/>
    <mergeCell ref="DT127:ER127"/>
    <mergeCell ref="ES127:FE127"/>
    <mergeCell ref="A128:E128"/>
    <mergeCell ref="F128:AT128"/>
    <mergeCell ref="AU128:BG128"/>
    <mergeCell ref="BH128:BT128"/>
    <mergeCell ref="BU128:CS128"/>
    <mergeCell ref="CT128:DF128"/>
    <mergeCell ref="DG128:DS128"/>
    <mergeCell ref="DT128:ER128"/>
    <mergeCell ref="ES128:FE128"/>
    <mergeCell ref="A125:E125"/>
    <mergeCell ref="F125:AT125"/>
    <mergeCell ref="AU125:BG125"/>
    <mergeCell ref="BH125:BT125"/>
    <mergeCell ref="BU125:CS125"/>
    <mergeCell ref="CT125:DF125"/>
    <mergeCell ref="DG125:DS125"/>
    <mergeCell ref="DT125:ER125"/>
    <mergeCell ref="ES125:FE125"/>
    <mergeCell ref="A126:E126"/>
    <mergeCell ref="F126:AT126"/>
    <mergeCell ref="AU126:BG126"/>
    <mergeCell ref="BH126:BT126"/>
    <mergeCell ref="BU126:CS126"/>
    <mergeCell ref="CT126:DF126"/>
    <mergeCell ref="DG126:DS126"/>
    <mergeCell ref="DT126:ER126"/>
    <mergeCell ref="ES126:FE126"/>
    <mergeCell ref="A123:E123"/>
    <mergeCell ref="F123:AT123"/>
    <mergeCell ref="AU123:BG123"/>
    <mergeCell ref="BH123:BT123"/>
    <mergeCell ref="BU123:CS123"/>
    <mergeCell ref="CT123:DF123"/>
    <mergeCell ref="DG123:DS123"/>
    <mergeCell ref="DT123:ER123"/>
    <mergeCell ref="ES123:FE123"/>
    <mergeCell ref="A124:E124"/>
    <mergeCell ref="F124:AT124"/>
    <mergeCell ref="AU124:BG124"/>
    <mergeCell ref="BH124:BT124"/>
    <mergeCell ref="BU124:CS124"/>
    <mergeCell ref="CT124:DF124"/>
    <mergeCell ref="DG124:DS124"/>
    <mergeCell ref="DT124:ER124"/>
    <mergeCell ref="ES124:FE124"/>
    <mergeCell ref="A121:E121"/>
    <mergeCell ref="F121:AT121"/>
    <mergeCell ref="AU121:BG121"/>
    <mergeCell ref="BH121:BT121"/>
    <mergeCell ref="BU121:CS121"/>
    <mergeCell ref="CT121:DF121"/>
    <mergeCell ref="DG121:DS121"/>
    <mergeCell ref="DT121:ER121"/>
    <mergeCell ref="ES121:FE121"/>
    <mergeCell ref="A122:E122"/>
    <mergeCell ref="F122:AT122"/>
    <mergeCell ref="AU122:BG122"/>
    <mergeCell ref="BH122:BT122"/>
    <mergeCell ref="BU122:CS122"/>
    <mergeCell ref="CT122:DF122"/>
    <mergeCell ref="DG122:DS122"/>
    <mergeCell ref="DT122:ER122"/>
    <mergeCell ref="ES122:FE122"/>
    <mergeCell ref="A119:E119"/>
    <mergeCell ref="F119:AT119"/>
    <mergeCell ref="AU119:BG119"/>
    <mergeCell ref="BH119:BT119"/>
    <mergeCell ref="BU119:CS119"/>
    <mergeCell ref="CT119:DF119"/>
    <mergeCell ref="DG119:DS119"/>
    <mergeCell ref="DT119:ER119"/>
    <mergeCell ref="ES119:FE119"/>
    <mergeCell ref="A120:E120"/>
    <mergeCell ref="F120:AT120"/>
    <mergeCell ref="AU120:BG120"/>
    <mergeCell ref="BH120:BT120"/>
    <mergeCell ref="BU120:CS120"/>
    <mergeCell ref="CT120:DF120"/>
    <mergeCell ref="DG120:DS120"/>
    <mergeCell ref="DT120:ER120"/>
    <mergeCell ref="ES120:FE120"/>
    <mergeCell ref="A117:E117"/>
    <mergeCell ref="F117:AT117"/>
    <mergeCell ref="AU117:BG117"/>
    <mergeCell ref="BH117:BT117"/>
    <mergeCell ref="BU117:CS117"/>
    <mergeCell ref="CT117:DF117"/>
    <mergeCell ref="DG117:DS117"/>
    <mergeCell ref="DT117:ER117"/>
    <mergeCell ref="ES117:FE117"/>
    <mergeCell ref="A118:E118"/>
    <mergeCell ref="F118:AT118"/>
    <mergeCell ref="AU118:BG118"/>
    <mergeCell ref="BH118:BT118"/>
    <mergeCell ref="BU118:CS118"/>
    <mergeCell ref="CT118:DF118"/>
    <mergeCell ref="DG118:DS118"/>
    <mergeCell ref="DT118:ER118"/>
    <mergeCell ref="ES118:FE118"/>
    <mergeCell ref="A115:E115"/>
    <mergeCell ref="F115:AT115"/>
    <mergeCell ref="AU115:BG115"/>
    <mergeCell ref="BH115:BT115"/>
    <mergeCell ref="BU115:CS115"/>
    <mergeCell ref="CT115:DF115"/>
    <mergeCell ref="DG115:DS115"/>
    <mergeCell ref="DT115:ER115"/>
    <mergeCell ref="ES115:FE115"/>
    <mergeCell ref="A116:E116"/>
    <mergeCell ref="F116:AT116"/>
    <mergeCell ref="AU116:BG116"/>
    <mergeCell ref="BH116:BT116"/>
    <mergeCell ref="BU116:CS116"/>
    <mergeCell ref="CT116:DF116"/>
    <mergeCell ref="DG116:DS116"/>
    <mergeCell ref="DT116:ER116"/>
    <mergeCell ref="ES116:FE116"/>
    <mergeCell ref="A113:E113"/>
    <mergeCell ref="F113:AT113"/>
    <mergeCell ref="AU113:BG113"/>
    <mergeCell ref="BH113:BT113"/>
    <mergeCell ref="BU113:CS113"/>
    <mergeCell ref="CT113:DF113"/>
    <mergeCell ref="DG113:DS113"/>
    <mergeCell ref="DT113:ER113"/>
    <mergeCell ref="ES113:FE113"/>
    <mergeCell ref="A114:E114"/>
    <mergeCell ref="F114:AT114"/>
    <mergeCell ref="AU114:BG114"/>
    <mergeCell ref="BH114:BT114"/>
    <mergeCell ref="BU114:CS114"/>
    <mergeCell ref="CT114:DF114"/>
    <mergeCell ref="DG114:DS114"/>
    <mergeCell ref="DT114:ER114"/>
    <mergeCell ref="ES114:FE114"/>
    <mergeCell ref="A111:E111"/>
    <mergeCell ref="F111:AT111"/>
    <mergeCell ref="AU111:BG111"/>
    <mergeCell ref="BH111:BT111"/>
    <mergeCell ref="BU111:CS111"/>
    <mergeCell ref="CT111:DF111"/>
    <mergeCell ref="DG111:DS111"/>
    <mergeCell ref="DT111:ER111"/>
    <mergeCell ref="ES111:FE111"/>
    <mergeCell ref="A112:E112"/>
    <mergeCell ref="F112:AT112"/>
    <mergeCell ref="AU112:BG112"/>
    <mergeCell ref="BH112:BT112"/>
    <mergeCell ref="BU112:CS112"/>
    <mergeCell ref="CT112:DF112"/>
    <mergeCell ref="DG112:DS112"/>
    <mergeCell ref="DT112:ER112"/>
    <mergeCell ref="ES112:FE112"/>
    <mergeCell ref="A109:E109"/>
    <mergeCell ref="F109:AT109"/>
    <mergeCell ref="AU109:BG109"/>
    <mergeCell ref="BH109:BT109"/>
    <mergeCell ref="BU109:CS109"/>
    <mergeCell ref="CT109:DF109"/>
    <mergeCell ref="DG109:DS109"/>
    <mergeCell ref="DT109:ER109"/>
    <mergeCell ref="ES109:FE109"/>
    <mergeCell ref="A110:E110"/>
    <mergeCell ref="F110:AT110"/>
    <mergeCell ref="AU110:BG110"/>
    <mergeCell ref="BH110:BT110"/>
    <mergeCell ref="BU110:CS110"/>
    <mergeCell ref="CT110:DF110"/>
    <mergeCell ref="DG110:DS110"/>
    <mergeCell ref="DT110:ER110"/>
    <mergeCell ref="ES110:FE110"/>
    <mergeCell ref="A107:E107"/>
    <mergeCell ref="F107:AT107"/>
    <mergeCell ref="AU107:BG107"/>
    <mergeCell ref="BH107:BT107"/>
    <mergeCell ref="BU107:CS107"/>
    <mergeCell ref="CT107:DF107"/>
    <mergeCell ref="DG107:DS107"/>
    <mergeCell ref="DT107:ER107"/>
    <mergeCell ref="ES107:FE107"/>
    <mergeCell ref="A108:E108"/>
    <mergeCell ref="F108:AT108"/>
    <mergeCell ref="AU108:BG108"/>
    <mergeCell ref="BH108:BT108"/>
    <mergeCell ref="BU108:CS108"/>
    <mergeCell ref="CT108:DF108"/>
    <mergeCell ref="DG108:DS108"/>
    <mergeCell ref="DT108:ER108"/>
    <mergeCell ref="ES108:FE108"/>
    <mergeCell ref="A105:E105"/>
    <mergeCell ref="F105:AT105"/>
    <mergeCell ref="AU105:BG105"/>
    <mergeCell ref="BH105:BT105"/>
    <mergeCell ref="BU105:CS105"/>
    <mergeCell ref="CT105:DF105"/>
    <mergeCell ref="DG105:DS105"/>
    <mergeCell ref="DT105:ER105"/>
    <mergeCell ref="ES105:FE105"/>
    <mergeCell ref="A106:E106"/>
    <mergeCell ref="F106:AT106"/>
    <mergeCell ref="AU106:BG106"/>
    <mergeCell ref="BH106:BT106"/>
    <mergeCell ref="BU106:CS106"/>
    <mergeCell ref="CT106:DF106"/>
    <mergeCell ref="DG106:DS106"/>
    <mergeCell ref="DT106:ER106"/>
    <mergeCell ref="ES106:FE106"/>
    <mergeCell ref="A103:E103"/>
    <mergeCell ref="F103:AT103"/>
    <mergeCell ref="AU103:BG103"/>
    <mergeCell ref="BH103:BT103"/>
    <mergeCell ref="BU103:CS103"/>
    <mergeCell ref="CT103:DF103"/>
    <mergeCell ref="DG103:DS103"/>
    <mergeCell ref="DT103:ER103"/>
    <mergeCell ref="ES103:FE103"/>
    <mergeCell ref="A104:E104"/>
    <mergeCell ref="F104:AT104"/>
    <mergeCell ref="AU104:BG104"/>
    <mergeCell ref="BH104:BT104"/>
    <mergeCell ref="BU104:CS104"/>
    <mergeCell ref="CT104:DF104"/>
    <mergeCell ref="DG104:DS104"/>
    <mergeCell ref="DT104:ER104"/>
    <mergeCell ref="ES104:FE104"/>
    <mergeCell ref="A101:E101"/>
    <mergeCell ref="F101:AT101"/>
    <mergeCell ref="AU101:BG101"/>
    <mergeCell ref="BH101:BT101"/>
    <mergeCell ref="BU101:CS101"/>
    <mergeCell ref="CT101:DF101"/>
    <mergeCell ref="DG101:DS101"/>
    <mergeCell ref="DT101:ER101"/>
    <mergeCell ref="ES101:FE101"/>
    <mergeCell ref="A102:E102"/>
    <mergeCell ref="F102:AT102"/>
    <mergeCell ref="AU102:BG102"/>
    <mergeCell ref="BH102:BT102"/>
    <mergeCell ref="BU102:CS102"/>
    <mergeCell ref="CT102:DF102"/>
    <mergeCell ref="DG102:DS102"/>
    <mergeCell ref="DT102:ER102"/>
    <mergeCell ref="ES102:FE102"/>
    <mergeCell ref="A99:E99"/>
    <mergeCell ref="F99:AT99"/>
    <mergeCell ref="AU99:BG99"/>
    <mergeCell ref="BH99:BT99"/>
    <mergeCell ref="BU99:CS99"/>
    <mergeCell ref="CT99:DF99"/>
    <mergeCell ref="DG99:DS99"/>
    <mergeCell ref="DT99:ER99"/>
    <mergeCell ref="ES99:FE99"/>
    <mergeCell ref="A100:E100"/>
    <mergeCell ref="F100:AT100"/>
    <mergeCell ref="AU100:BG100"/>
    <mergeCell ref="BH100:BT100"/>
    <mergeCell ref="BU100:CS100"/>
    <mergeCell ref="CT100:DF100"/>
    <mergeCell ref="DG100:DS100"/>
    <mergeCell ref="DT100:ER100"/>
    <mergeCell ref="ES100:FE100"/>
    <mergeCell ref="A97:E97"/>
    <mergeCell ref="F97:AT97"/>
    <mergeCell ref="AU97:BG97"/>
    <mergeCell ref="BH97:BT97"/>
    <mergeCell ref="BU97:CS97"/>
    <mergeCell ref="CT97:DF97"/>
    <mergeCell ref="DG97:DS97"/>
    <mergeCell ref="DT97:ER97"/>
    <mergeCell ref="ES97:FE97"/>
    <mergeCell ref="A98:E98"/>
    <mergeCell ref="F98:AT98"/>
    <mergeCell ref="AU98:BG98"/>
    <mergeCell ref="BH98:BT98"/>
    <mergeCell ref="BU98:CS98"/>
    <mergeCell ref="CT98:DF98"/>
    <mergeCell ref="DG98:DS98"/>
    <mergeCell ref="DT98:ER98"/>
    <mergeCell ref="ES98:FE98"/>
    <mergeCell ref="A95:E95"/>
    <mergeCell ref="F95:AT95"/>
    <mergeCell ref="AU95:BG95"/>
    <mergeCell ref="BH95:BT95"/>
    <mergeCell ref="BU95:CS95"/>
    <mergeCell ref="CT95:DF95"/>
    <mergeCell ref="DG95:DS95"/>
    <mergeCell ref="DT95:ER95"/>
    <mergeCell ref="ES95:FE95"/>
    <mergeCell ref="A96:E96"/>
    <mergeCell ref="F96:AT96"/>
    <mergeCell ref="AU96:BG96"/>
    <mergeCell ref="BH96:BT96"/>
    <mergeCell ref="BU96:CS96"/>
    <mergeCell ref="CT96:DF96"/>
    <mergeCell ref="DG96:DS96"/>
    <mergeCell ref="DT96:ER96"/>
    <mergeCell ref="ES96:FE96"/>
    <mergeCell ref="A93:E93"/>
    <mergeCell ref="F93:AT93"/>
    <mergeCell ref="AU93:BG93"/>
    <mergeCell ref="BH93:BT93"/>
    <mergeCell ref="BU93:CS93"/>
    <mergeCell ref="CT93:DF93"/>
    <mergeCell ref="DG93:DS93"/>
    <mergeCell ref="DT93:ER93"/>
    <mergeCell ref="ES93:FE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89:E89"/>
    <mergeCell ref="F89:AT89"/>
    <mergeCell ref="AU89:BG89"/>
    <mergeCell ref="BH89:BT89"/>
    <mergeCell ref="BU89:CS89"/>
    <mergeCell ref="CT89:DF89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DT90:ER90"/>
    <mergeCell ref="ES90:FE90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5:E85"/>
    <mergeCell ref="F85:AT85"/>
    <mergeCell ref="AU85:BG85"/>
    <mergeCell ref="BH85:BT85"/>
    <mergeCell ref="BU85:CS85"/>
    <mergeCell ref="CT85:DF85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DT86:ER86"/>
    <mergeCell ref="ES86:FE86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1:E81"/>
    <mergeCell ref="F81:AT81"/>
    <mergeCell ref="AU81:BG81"/>
    <mergeCell ref="BH81:BT81"/>
    <mergeCell ref="BU81:CS81"/>
    <mergeCell ref="CT81:DF81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DT82:ER82"/>
    <mergeCell ref="ES82:FE82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7:E77"/>
    <mergeCell ref="F77:AT77"/>
    <mergeCell ref="AU77:BG77"/>
    <mergeCell ref="BH77:BT77"/>
    <mergeCell ref="BU77:CS77"/>
    <mergeCell ref="CT77:DF77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DT78:ER78"/>
    <mergeCell ref="ES78:FE78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3:E73"/>
    <mergeCell ref="F73:AT73"/>
    <mergeCell ref="AU73:BG73"/>
    <mergeCell ref="BH73:BT73"/>
    <mergeCell ref="BU73:CS73"/>
    <mergeCell ref="CT73:DF73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DT74:ER74"/>
    <mergeCell ref="ES74:FE74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EJ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01"/>
  <sheetViews>
    <sheetView topLeftCell="A10" workbookViewId="0">
      <selection activeCell="DM109" sqref="DM109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I2" s="68" t="s">
        <v>0</v>
      </c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9" customFormat="1" ht="12.75" customHeight="1" x14ac:dyDescent="0.2"/>
    <row r="6" spans="1:161" s="2" customFormat="1" ht="13.5" customHeight="1" x14ac:dyDescent="0.2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</row>
    <row r="7" spans="1:161" s="9" customFormat="1" x14ac:dyDescent="0.2"/>
    <row r="8" spans="1:161" s="2" customFormat="1" ht="13.5" customHeight="1" x14ac:dyDescent="0.2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</row>
    <row r="9" spans="1:161" s="10" customFormat="1" x14ac:dyDescent="0.2"/>
    <row r="10" spans="1:161" s="5" customFormat="1" ht="13.5" customHeight="1" x14ac:dyDescent="0.2">
      <c r="A10" s="22" t="s">
        <v>208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23" t="s">
        <v>5</v>
      </c>
      <c r="B12" s="24"/>
      <c r="C12" s="24"/>
      <c r="D12" s="24"/>
      <c r="E12" s="25"/>
      <c r="F12" s="23" t="s">
        <v>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  <c r="AU12" s="32" t="s">
        <v>7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4"/>
      <c r="CT12" s="33" t="s">
        <v>8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4"/>
      <c r="ES12" s="23" t="s">
        <v>9</v>
      </c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5"/>
    </row>
    <row r="13" spans="1:161" s="12" customFormat="1" ht="42" customHeight="1" x14ac:dyDescent="0.2">
      <c r="A13" s="26"/>
      <c r="B13" s="27"/>
      <c r="C13" s="27"/>
      <c r="D13" s="27"/>
      <c r="E13" s="28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8"/>
      <c r="AU13" s="35" t="s">
        <v>10</v>
      </c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7"/>
      <c r="BU13" s="23" t="s">
        <v>12</v>
      </c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5"/>
      <c r="CT13" s="35" t="s">
        <v>10</v>
      </c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7"/>
      <c r="DT13" s="23" t="s">
        <v>12</v>
      </c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5"/>
      <c r="ES13" s="26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8"/>
    </row>
    <row r="14" spans="1:161" s="13" customFormat="1" ht="28.5" customHeight="1" x14ac:dyDescent="0.2">
      <c r="A14" s="29"/>
      <c r="B14" s="30"/>
      <c r="C14" s="30"/>
      <c r="D14" s="30"/>
      <c r="E14" s="31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1"/>
      <c r="AU14" s="38" t="s">
        <v>13</v>
      </c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40"/>
      <c r="BH14" s="38" t="s">
        <v>14</v>
      </c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40"/>
      <c r="BU14" s="29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1"/>
      <c r="CT14" s="38" t="s">
        <v>13</v>
      </c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40"/>
      <c r="DG14" s="38" t="s">
        <v>14</v>
      </c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40"/>
      <c r="DT14" s="29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1"/>
      <c r="ES14" s="29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pans="1:161" s="14" customFormat="1" x14ac:dyDescent="0.2">
      <c r="A15" s="41">
        <v>1</v>
      </c>
      <c r="B15" s="42"/>
      <c r="C15" s="42"/>
      <c r="D15" s="42"/>
      <c r="E15" s="43"/>
      <c r="F15" s="41">
        <v>2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3"/>
      <c r="AU15" s="41">
        <v>3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1">
        <v>4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3"/>
      <c r="BU15" s="41">
        <v>5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1">
        <v>6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1">
        <v>7</v>
      </c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1">
        <v>8</v>
      </c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1">
        <v>9</v>
      </c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3"/>
    </row>
    <row r="16" spans="1:161" s="15" customFormat="1" ht="21" customHeight="1" x14ac:dyDescent="0.2">
      <c r="A16" s="50">
        <v>1</v>
      </c>
      <c r="B16" s="51"/>
      <c r="C16" s="51"/>
      <c r="D16" s="51"/>
      <c r="E16" s="52"/>
      <c r="F16" s="44" t="s">
        <v>15</v>
      </c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6"/>
      <c r="AU16" s="47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7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9"/>
      <c r="BU16" s="47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9"/>
      <c r="CT16" s="47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7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9"/>
      <c r="DT16" s="47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9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4" customFormat="1" ht="18.75" customHeight="1" x14ac:dyDescent="0.2">
      <c r="A17" s="50">
        <v>2</v>
      </c>
      <c r="B17" s="51"/>
      <c r="C17" s="51"/>
      <c r="D17" s="51"/>
      <c r="E17" s="52"/>
      <c r="F17" s="50" t="s">
        <v>124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38">
        <v>2</v>
      </c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8">
        <v>2</v>
      </c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40"/>
      <c r="BU17" s="38">
        <v>0</v>
      </c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40"/>
      <c r="CT17" s="38">
        <v>6</v>
      </c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8">
        <v>2</v>
      </c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40"/>
      <c r="DT17" s="38">
        <v>0</v>
      </c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40"/>
      <c r="ES17" s="38">
        <v>0</v>
      </c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40"/>
    </row>
    <row r="18" spans="1:161" s="14" customFormat="1" ht="18.75" customHeight="1" x14ac:dyDescent="0.2">
      <c r="A18" s="50">
        <v>3</v>
      </c>
      <c r="B18" s="51"/>
      <c r="C18" s="51"/>
      <c r="D18" s="51"/>
      <c r="E18" s="52"/>
      <c r="F18" s="50" t="s">
        <v>16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2"/>
      <c r="AU18" s="38">
        <v>817</v>
      </c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8">
        <v>765</v>
      </c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40"/>
      <c r="BU18" s="38">
        <v>19</v>
      </c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40"/>
      <c r="CT18" s="38">
        <v>254</v>
      </c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8">
        <v>242</v>
      </c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40"/>
      <c r="DT18" s="38">
        <v>6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40"/>
      <c r="ES18" s="38">
        <f>DT18+BU18</f>
        <v>25</v>
      </c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40"/>
    </row>
    <row r="19" spans="1:161" s="14" customFormat="1" ht="18.75" customHeight="1" x14ac:dyDescent="0.2">
      <c r="A19" s="50">
        <v>4</v>
      </c>
      <c r="B19" s="51"/>
      <c r="C19" s="51"/>
      <c r="D19" s="51"/>
      <c r="E19" s="52"/>
      <c r="F19" s="44" t="s">
        <v>102</v>
      </c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6"/>
      <c r="AU19" s="38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8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40"/>
      <c r="BU19" s="38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40"/>
      <c r="CT19" s="38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8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40"/>
      <c r="DT19" s="38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40"/>
      <c r="ES19" s="38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40"/>
    </row>
    <row r="20" spans="1:161" s="14" customFormat="1" ht="18.75" customHeight="1" x14ac:dyDescent="0.2">
      <c r="A20" s="50">
        <v>5</v>
      </c>
      <c r="B20" s="51"/>
      <c r="C20" s="51"/>
      <c r="D20" s="51"/>
      <c r="E20" s="52"/>
      <c r="F20" s="50" t="s">
        <v>103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2"/>
      <c r="AU20" s="38">
        <v>481</v>
      </c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8">
        <v>447</v>
      </c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40"/>
      <c r="BU20" s="38">
        <v>6</v>
      </c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40"/>
      <c r="CT20" s="38">
        <v>190</v>
      </c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8">
        <v>176</v>
      </c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40"/>
      <c r="DT20" s="38">
        <v>0</v>
      </c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40"/>
      <c r="ES20" s="38">
        <f>DT20+BU20</f>
        <v>6</v>
      </c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40"/>
    </row>
    <row r="21" spans="1:161" s="14" customFormat="1" ht="18.75" customHeight="1" x14ac:dyDescent="0.2">
      <c r="A21" s="50">
        <v>6</v>
      </c>
      <c r="B21" s="51"/>
      <c r="C21" s="51"/>
      <c r="D21" s="51"/>
      <c r="E21" s="52"/>
      <c r="F21" s="50" t="s">
        <v>126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2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8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40"/>
      <c r="BU21" s="38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40"/>
      <c r="CT21" s="38">
        <v>4</v>
      </c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8">
        <v>0</v>
      </c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40"/>
      <c r="DT21" s="38">
        <v>0</v>
      </c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40"/>
      <c r="ES21" s="38">
        <v>0</v>
      </c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40"/>
    </row>
    <row r="22" spans="1:161" s="16" customFormat="1" ht="18" customHeight="1" x14ac:dyDescent="0.2">
      <c r="A22" s="50">
        <v>7</v>
      </c>
      <c r="B22" s="51"/>
      <c r="C22" s="51"/>
      <c r="D22" s="51"/>
      <c r="E22" s="52"/>
      <c r="F22" s="53" t="s">
        <v>81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5"/>
      <c r="AU22" s="47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7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9"/>
      <c r="BU22" s="47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9"/>
      <c r="CT22" s="47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7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9"/>
      <c r="DT22" s="47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9"/>
      <c r="ES22" s="47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9"/>
    </row>
    <row r="23" spans="1:161" s="16" customFormat="1" ht="18" customHeight="1" x14ac:dyDescent="0.2">
      <c r="A23" s="50">
        <v>8</v>
      </c>
      <c r="B23" s="51"/>
      <c r="C23" s="51"/>
      <c r="D23" s="51"/>
      <c r="E23" s="52"/>
      <c r="F23" s="56" t="s">
        <v>171</v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8"/>
      <c r="AU23" s="38">
        <v>846</v>
      </c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8">
        <v>795</v>
      </c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40"/>
      <c r="BU23" s="38">
        <v>27</v>
      </c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40"/>
      <c r="CT23" s="38">
        <v>259</v>
      </c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8">
        <v>243</v>
      </c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  <c r="DT23" s="38">
        <v>61</v>
      </c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40"/>
      <c r="ES23" s="38">
        <f>DT23+BU23</f>
        <v>88</v>
      </c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40"/>
    </row>
    <row r="24" spans="1:161" s="16" customFormat="1" ht="18" customHeight="1" x14ac:dyDescent="0.2">
      <c r="A24" s="50">
        <v>9</v>
      </c>
      <c r="B24" s="51"/>
      <c r="C24" s="51"/>
      <c r="D24" s="51"/>
      <c r="E24" s="52"/>
      <c r="F24" s="56" t="s">
        <v>82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8"/>
      <c r="AU24" s="38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8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40"/>
      <c r="BU24" s="38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40"/>
      <c r="CT24" s="38">
        <v>1</v>
      </c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8">
        <v>0</v>
      </c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  <c r="DT24" s="38">
        <v>0</v>
      </c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40"/>
      <c r="ES24" s="38">
        <v>0</v>
      </c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40"/>
    </row>
    <row r="25" spans="1:161" s="16" customFormat="1" ht="18" customHeight="1" x14ac:dyDescent="0.2">
      <c r="A25" s="50">
        <v>10</v>
      </c>
      <c r="B25" s="51"/>
      <c r="C25" s="51"/>
      <c r="D25" s="51"/>
      <c r="E25" s="52"/>
      <c r="F25" s="53" t="s">
        <v>17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  <c r="AU25" s="47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7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9"/>
      <c r="BU25" s="47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9"/>
      <c r="CT25" s="47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7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9"/>
      <c r="DT25" s="47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9"/>
      <c r="ES25" s="47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9"/>
    </row>
    <row r="26" spans="1:161" s="16" customFormat="1" ht="18" customHeight="1" x14ac:dyDescent="0.2">
      <c r="A26" s="50">
        <v>11</v>
      </c>
      <c r="B26" s="51"/>
      <c r="C26" s="51"/>
      <c r="D26" s="51"/>
      <c r="E26" s="52"/>
      <c r="F26" s="56" t="s">
        <v>18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8"/>
      <c r="AU26" s="38">
        <v>855</v>
      </c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8">
        <v>802</v>
      </c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40"/>
      <c r="BU26" s="38">
        <v>48</v>
      </c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40"/>
      <c r="CT26" s="38">
        <v>287</v>
      </c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8">
        <v>273</v>
      </c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  <c r="DT26" s="38">
        <v>43</v>
      </c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40"/>
      <c r="ES26" s="38">
        <f>DT26+BU26</f>
        <v>91</v>
      </c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40"/>
    </row>
    <row r="27" spans="1:161" s="13" customFormat="1" ht="18" customHeight="1" x14ac:dyDescent="0.2">
      <c r="A27" s="50">
        <v>12</v>
      </c>
      <c r="B27" s="51"/>
      <c r="C27" s="51"/>
      <c r="D27" s="51"/>
      <c r="E27" s="52"/>
      <c r="F27" s="53" t="s">
        <v>93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5"/>
      <c r="AU27" s="47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7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9"/>
      <c r="BU27" s="47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9"/>
      <c r="CT27" s="47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7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9"/>
      <c r="DT27" s="47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9"/>
      <c r="ES27" s="47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9"/>
    </row>
    <row r="28" spans="1:161" s="13" customFormat="1" ht="18" customHeight="1" x14ac:dyDescent="0.2">
      <c r="A28" s="50">
        <v>13</v>
      </c>
      <c r="B28" s="51"/>
      <c r="C28" s="51"/>
      <c r="D28" s="51"/>
      <c r="E28" s="52"/>
      <c r="F28" s="56" t="s">
        <v>94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8"/>
      <c r="AU28" s="38">
        <v>1068</v>
      </c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8">
        <v>1004</v>
      </c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40"/>
      <c r="BU28" s="38">
        <v>139</v>
      </c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40"/>
      <c r="CT28" s="38">
        <v>469</v>
      </c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8">
        <v>448</v>
      </c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40"/>
      <c r="DT28" s="38">
        <v>110</v>
      </c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40"/>
      <c r="ES28" s="38">
        <f t="shared" ref="ES28:ES91" si="0">DT28+BU28</f>
        <v>249</v>
      </c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40"/>
    </row>
    <row r="29" spans="1:161" s="16" customFormat="1" ht="18" customHeight="1" x14ac:dyDescent="0.2">
      <c r="A29" s="50">
        <v>14</v>
      </c>
      <c r="B29" s="51"/>
      <c r="C29" s="51"/>
      <c r="D29" s="51"/>
      <c r="E29" s="52"/>
      <c r="F29" s="56" t="s">
        <v>131</v>
      </c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8"/>
      <c r="AU29" s="38">
        <v>47</v>
      </c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8">
        <v>46</v>
      </c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40"/>
      <c r="BU29" s="38">
        <v>24</v>
      </c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40"/>
      <c r="CT29" s="38">
        <v>37</v>
      </c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8">
        <v>36</v>
      </c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40"/>
      <c r="DT29" s="38">
        <v>32</v>
      </c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40"/>
      <c r="ES29" s="38">
        <f t="shared" si="0"/>
        <v>56</v>
      </c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40"/>
    </row>
    <row r="30" spans="1:161" s="16" customFormat="1" ht="18" customHeight="1" x14ac:dyDescent="0.2">
      <c r="A30" s="50">
        <v>15</v>
      </c>
      <c r="B30" s="51"/>
      <c r="C30" s="51"/>
      <c r="D30" s="51"/>
      <c r="E30" s="52"/>
      <c r="F30" s="53" t="s">
        <v>19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5"/>
      <c r="AU30" s="47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7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9"/>
      <c r="BU30" s="47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9"/>
      <c r="CT30" s="47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7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9"/>
      <c r="DT30" s="47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9"/>
      <c r="ES30" s="47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9"/>
    </row>
    <row r="31" spans="1:161" s="16" customFormat="1" ht="18" customHeight="1" x14ac:dyDescent="0.2">
      <c r="A31" s="50">
        <v>16</v>
      </c>
      <c r="B31" s="51"/>
      <c r="C31" s="51"/>
      <c r="D31" s="51"/>
      <c r="E31" s="52"/>
      <c r="F31" s="56" t="s">
        <v>20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8"/>
      <c r="AU31" s="38">
        <v>999</v>
      </c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8">
        <v>941</v>
      </c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40"/>
      <c r="BU31" s="38">
        <v>141</v>
      </c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8">
        <v>419</v>
      </c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8">
        <v>401</v>
      </c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40"/>
      <c r="DT31" s="38">
        <v>336</v>
      </c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40"/>
      <c r="ES31" s="38">
        <f t="shared" si="0"/>
        <v>477</v>
      </c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40"/>
    </row>
    <row r="32" spans="1:161" s="16" customFormat="1" ht="18" customHeight="1" x14ac:dyDescent="0.2">
      <c r="A32" s="50">
        <v>17</v>
      </c>
      <c r="B32" s="51"/>
      <c r="C32" s="51"/>
      <c r="D32" s="51"/>
      <c r="E32" s="52"/>
      <c r="F32" s="56" t="s">
        <v>137</v>
      </c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8"/>
      <c r="AU32" s="38">
        <v>3</v>
      </c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8">
        <v>3</v>
      </c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40"/>
      <c r="BU32" s="38">
        <v>52</v>
      </c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40"/>
      <c r="CT32" s="38">
        <v>1</v>
      </c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8">
        <v>0</v>
      </c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40"/>
      <c r="DT32" s="38">
        <v>0</v>
      </c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40"/>
      <c r="ES32" s="38">
        <f t="shared" si="0"/>
        <v>52</v>
      </c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40"/>
    </row>
    <row r="33" spans="1:161" s="16" customFormat="1" ht="18" customHeight="1" x14ac:dyDescent="0.2">
      <c r="A33" s="50">
        <v>18</v>
      </c>
      <c r="B33" s="51"/>
      <c r="C33" s="51"/>
      <c r="D33" s="51"/>
      <c r="E33" s="52"/>
      <c r="F33" s="56" t="s">
        <v>136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8"/>
      <c r="AU33" s="38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8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40"/>
      <c r="BU33" s="38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40"/>
      <c r="CT33" s="38">
        <v>2</v>
      </c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8">
        <v>0</v>
      </c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40"/>
      <c r="DT33" s="38">
        <v>0</v>
      </c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40"/>
      <c r="ES33" s="38">
        <v>0</v>
      </c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40"/>
    </row>
    <row r="34" spans="1:161" s="16" customFormat="1" ht="18" customHeight="1" x14ac:dyDescent="0.2">
      <c r="A34" s="50">
        <v>19</v>
      </c>
      <c r="B34" s="51"/>
      <c r="C34" s="51"/>
      <c r="D34" s="51"/>
      <c r="E34" s="52"/>
      <c r="F34" s="56" t="s">
        <v>135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8"/>
      <c r="AU34" s="38">
        <v>2</v>
      </c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8">
        <v>2</v>
      </c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40"/>
      <c r="BU34" s="38">
        <v>12</v>
      </c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40"/>
      <c r="CT34" s="38">
        <v>0</v>
      </c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8">
        <v>0</v>
      </c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40"/>
      <c r="DT34" s="38">
        <v>0</v>
      </c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40"/>
      <c r="ES34" s="38">
        <f t="shared" si="0"/>
        <v>12</v>
      </c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40"/>
    </row>
    <row r="35" spans="1:161" s="13" customFormat="1" ht="18" customHeight="1" x14ac:dyDescent="0.2">
      <c r="A35" s="50">
        <v>20</v>
      </c>
      <c r="B35" s="51"/>
      <c r="C35" s="51"/>
      <c r="D35" s="51"/>
      <c r="E35" s="52"/>
      <c r="F35" s="53" t="s">
        <v>21</v>
      </c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5"/>
      <c r="AU35" s="47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7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9"/>
      <c r="BU35" s="47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9"/>
      <c r="CT35" s="47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7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9"/>
      <c r="DT35" s="47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9"/>
      <c r="ES35" s="47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9"/>
    </row>
    <row r="36" spans="1:161" s="13" customFormat="1" ht="18" customHeight="1" x14ac:dyDescent="0.2">
      <c r="A36" s="50">
        <v>21</v>
      </c>
      <c r="B36" s="51"/>
      <c r="C36" s="51"/>
      <c r="D36" s="51"/>
      <c r="E36" s="52"/>
      <c r="F36" s="56" t="s">
        <v>22</v>
      </c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8"/>
      <c r="AU36" s="38">
        <v>953</v>
      </c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8">
        <v>891</v>
      </c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40"/>
      <c r="BU36" s="38">
        <v>74</v>
      </c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40"/>
      <c r="CT36" s="38">
        <v>232</v>
      </c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8">
        <v>212</v>
      </c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40"/>
      <c r="DT36" s="38">
        <v>60</v>
      </c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40"/>
      <c r="ES36" s="38">
        <f t="shared" si="0"/>
        <v>134</v>
      </c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40"/>
    </row>
    <row r="37" spans="1:161" s="13" customFormat="1" ht="18" customHeight="1" x14ac:dyDescent="0.2">
      <c r="A37" s="50">
        <v>22</v>
      </c>
      <c r="B37" s="51"/>
      <c r="C37" s="51"/>
      <c r="D37" s="51"/>
      <c r="E37" s="52"/>
      <c r="F37" s="56" t="s">
        <v>24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8"/>
      <c r="AU37" s="38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8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40"/>
      <c r="BU37" s="38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40"/>
      <c r="CT37" s="38">
        <v>202</v>
      </c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8">
        <v>202</v>
      </c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40"/>
      <c r="DT37" s="38">
        <v>12</v>
      </c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40"/>
      <c r="ES37" s="38">
        <v>12</v>
      </c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40"/>
    </row>
    <row r="38" spans="1:161" s="16" customFormat="1" ht="18" customHeight="1" x14ac:dyDescent="0.2">
      <c r="A38" s="50">
        <v>23</v>
      </c>
      <c r="B38" s="51"/>
      <c r="C38" s="51"/>
      <c r="D38" s="51"/>
      <c r="E38" s="52"/>
      <c r="F38" s="56" t="s">
        <v>209</v>
      </c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8"/>
      <c r="AU38" s="38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8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40"/>
      <c r="BU38" s="38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8">
        <v>202</v>
      </c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8">
        <v>202</v>
      </c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40"/>
      <c r="DT38" s="38">
        <v>4</v>
      </c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40"/>
      <c r="ES38" s="38">
        <v>4</v>
      </c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40"/>
    </row>
    <row r="39" spans="1:161" s="16" customFormat="1" ht="18" customHeight="1" x14ac:dyDescent="0.2">
      <c r="A39" s="50">
        <v>24</v>
      </c>
      <c r="B39" s="51"/>
      <c r="C39" s="51"/>
      <c r="D39" s="51"/>
      <c r="E39" s="52"/>
      <c r="F39" s="56" t="s">
        <v>23</v>
      </c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8"/>
      <c r="AU39" s="38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8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40"/>
      <c r="BU39" s="38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40"/>
      <c r="CT39" s="38">
        <v>21</v>
      </c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8">
        <v>21</v>
      </c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40"/>
      <c r="DT39" s="38">
        <v>0</v>
      </c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40"/>
      <c r="ES39" s="38">
        <v>0</v>
      </c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40"/>
    </row>
    <row r="40" spans="1:161" s="16" customFormat="1" ht="18" customHeight="1" x14ac:dyDescent="0.2">
      <c r="A40" s="50">
        <v>25</v>
      </c>
      <c r="B40" s="51"/>
      <c r="C40" s="51"/>
      <c r="D40" s="51"/>
      <c r="E40" s="52"/>
      <c r="F40" s="53" t="s">
        <v>26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5"/>
      <c r="AU40" s="47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7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9"/>
      <c r="BU40" s="47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9"/>
      <c r="CT40" s="47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7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9"/>
      <c r="DT40" s="47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9"/>
      <c r="ES40" s="47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9"/>
    </row>
    <row r="41" spans="1:161" s="16" customFormat="1" ht="18" customHeight="1" x14ac:dyDescent="0.2">
      <c r="A41" s="50">
        <v>26</v>
      </c>
      <c r="B41" s="51"/>
      <c r="C41" s="51"/>
      <c r="D41" s="51"/>
      <c r="E41" s="52"/>
      <c r="F41" s="56" t="s">
        <v>27</v>
      </c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8"/>
      <c r="AU41" s="38">
        <v>770</v>
      </c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8">
        <v>716</v>
      </c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40"/>
      <c r="BU41" s="38">
        <v>0</v>
      </c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40"/>
      <c r="CT41" s="38">
        <v>158</v>
      </c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8">
        <v>150</v>
      </c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40"/>
      <c r="DT41" s="38">
        <v>0</v>
      </c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40"/>
      <c r="ES41" s="38">
        <v>0</v>
      </c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40"/>
    </row>
    <row r="42" spans="1:161" s="16" customFormat="1" ht="18" customHeight="1" x14ac:dyDescent="0.2">
      <c r="A42" s="50">
        <v>27</v>
      </c>
      <c r="B42" s="51"/>
      <c r="C42" s="51"/>
      <c r="D42" s="51"/>
      <c r="E42" s="52"/>
      <c r="F42" s="53" t="s">
        <v>28</v>
      </c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5"/>
      <c r="AU42" s="47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7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9"/>
      <c r="BU42" s="47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9"/>
      <c r="CT42" s="47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7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9"/>
      <c r="DT42" s="47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9"/>
      <c r="ES42" s="47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9"/>
    </row>
    <row r="43" spans="1:161" s="16" customFormat="1" ht="18" customHeight="1" x14ac:dyDescent="0.2">
      <c r="A43" s="50">
        <v>28</v>
      </c>
      <c r="B43" s="51"/>
      <c r="C43" s="51"/>
      <c r="D43" s="51"/>
      <c r="E43" s="52"/>
      <c r="F43" s="56" t="s">
        <v>104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8"/>
      <c r="AU43" s="38">
        <v>1121</v>
      </c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8">
        <v>1053</v>
      </c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40"/>
      <c r="BU43" s="38">
        <v>50</v>
      </c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40"/>
      <c r="CT43" s="38">
        <v>336</v>
      </c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8">
        <v>314</v>
      </c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40"/>
      <c r="DT43" s="38">
        <v>49</v>
      </c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40"/>
      <c r="ES43" s="38">
        <f t="shared" si="0"/>
        <v>99</v>
      </c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40"/>
    </row>
    <row r="44" spans="1:161" s="16" customFormat="1" ht="18" customHeight="1" x14ac:dyDescent="0.2">
      <c r="A44" s="50">
        <v>29</v>
      </c>
      <c r="B44" s="51"/>
      <c r="C44" s="51"/>
      <c r="D44" s="51"/>
      <c r="E44" s="52"/>
      <c r="F44" s="56" t="s">
        <v>29</v>
      </c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8"/>
      <c r="AU44" s="38">
        <v>6</v>
      </c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8">
        <v>5</v>
      </c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40"/>
      <c r="BU44" s="38">
        <v>5</v>
      </c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40"/>
      <c r="CT44" s="38">
        <v>10</v>
      </c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8">
        <v>4</v>
      </c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40"/>
      <c r="DT44" s="38">
        <v>0</v>
      </c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40"/>
      <c r="ES44" s="38">
        <f t="shared" si="0"/>
        <v>5</v>
      </c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40"/>
    </row>
    <row r="45" spans="1:161" s="16" customFormat="1" ht="18" customHeight="1" x14ac:dyDescent="0.2">
      <c r="A45" s="50">
        <v>30</v>
      </c>
      <c r="B45" s="51"/>
      <c r="C45" s="51"/>
      <c r="D45" s="51"/>
      <c r="E45" s="52"/>
      <c r="F45" s="53" t="s">
        <v>30</v>
      </c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5"/>
      <c r="AU45" s="47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7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9"/>
      <c r="BU45" s="47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9"/>
      <c r="CT45" s="47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7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9"/>
      <c r="DT45" s="47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9"/>
      <c r="ES45" s="47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9"/>
    </row>
    <row r="46" spans="1:161" s="16" customFormat="1" ht="18" customHeight="1" x14ac:dyDescent="0.2">
      <c r="A46" s="50">
        <v>31</v>
      </c>
      <c r="B46" s="51"/>
      <c r="C46" s="51"/>
      <c r="D46" s="51"/>
      <c r="E46" s="52"/>
      <c r="F46" s="56" t="s">
        <v>31</v>
      </c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8"/>
      <c r="AU46" s="38">
        <v>1267</v>
      </c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8">
        <v>1191</v>
      </c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40"/>
      <c r="BU46" s="38">
        <v>27</v>
      </c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40"/>
      <c r="CT46" s="38">
        <v>472</v>
      </c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8">
        <v>440</v>
      </c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40"/>
      <c r="DT46" s="38">
        <v>11</v>
      </c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40"/>
      <c r="ES46" s="38">
        <f t="shared" si="0"/>
        <v>38</v>
      </c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40"/>
    </row>
    <row r="47" spans="1:161" s="16" customFormat="1" ht="18" customHeight="1" x14ac:dyDescent="0.2">
      <c r="A47" s="50">
        <v>32</v>
      </c>
      <c r="B47" s="51"/>
      <c r="C47" s="51"/>
      <c r="D47" s="51"/>
      <c r="E47" s="52"/>
      <c r="F47" s="53" t="s">
        <v>33</v>
      </c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5"/>
      <c r="AU47" s="47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7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9"/>
      <c r="BU47" s="47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9"/>
      <c r="CT47" s="47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7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9"/>
      <c r="DT47" s="47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9"/>
      <c r="ES47" s="47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9"/>
    </row>
    <row r="48" spans="1:161" s="16" customFormat="1" ht="18" customHeight="1" x14ac:dyDescent="0.2">
      <c r="A48" s="50">
        <v>33</v>
      </c>
      <c r="B48" s="51"/>
      <c r="C48" s="51"/>
      <c r="D48" s="51"/>
      <c r="E48" s="52"/>
      <c r="F48" s="56" t="s">
        <v>34</v>
      </c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8"/>
      <c r="AU48" s="38">
        <v>1213</v>
      </c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8">
        <v>1136</v>
      </c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40"/>
      <c r="BU48" s="38">
        <v>85</v>
      </c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8">
        <v>439</v>
      </c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8">
        <v>412</v>
      </c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40"/>
      <c r="DT48" s="38">
        <v>71</v>
      </c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40"/>
      <c r="ES48" s="38">
        <f t="shared" si="0"/>
        <v>156</v>
      </c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40"/>
    </row>
    <row r="49" spans="1:161" s="16" customFormat="1" ht="18" customHeight="1" x14ac:dyDescent="0.2">
      <c r="A49" s="50">
        <v>34</v>
      </c>
      <c r="B49" s="51"/>
      <c r="C49" s="51"/>
      <c r="D49" s="51"/>
      <c r="E49" s="52"/>
      <c r="F49" s="56" t="s">
        <v>35</v>
      </c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8"/>
      <c r="AU49" s="38">
        <v>7</v>
      </c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8">
        <v>7</v>
      </c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40"/>
      <c r="BU49" s="38">
        <v>0</v>
      </c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40"/>
      <c r="CT49" s="38">
        <v>13</v>
      </c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8">
        <v>5</v>
      </c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40"/>
      <c r="DT49" s="38">
        <v>0</v>
      </c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40"/>
      <c r="ES49" s="38">
        <v>0</v>
      </c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40"/>
    </row>
    <row r="50" spans="1:161" s="16" customFormat="1" ht="18" customHeight="1" x14ac:dyDescent="0.2">
      <c r="A50" s="50">
        <v>35</v>
      </c>
      <c r="B50" s="51"/>
      <c r="C50" s="51"/>
      <c r="D50" s="51"/>
      <c r="E50" s="52"/>
      <c r="F50" s="53" t="s">
        <v>37</v>
      </c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5"/>
      <c r="AU50" s="47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7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9"/>
      <c r="BU50" s="47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9"/>
      <c r="CT50" s="47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7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9"/>
      <c r="DT50" s="47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9"/>
      <c r="ES50" s="47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9"/>
    </row>
    <row r="51" spans="1:161" s="16" customFormat="1" ht="18" customHeight="1" x14ac:dyDescent="0.2">
      <c r="A51" s="50">
        <v>36</v>
      </c>
      <c r="B51" s="51"/>
      <c r="C51" s="51"/>
      <c r="D51" s="51"/>
      <c r="E51" s="52"/>
      <c r="F51" s="56" t="s">
        <v>38</v>
      </c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8"/>
      <c r="AU51" s="38">
        <v>938</v>
      </c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8">
        <v>885</v>
      </c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40"/>
      <c r="BU51" s="38">
        <v>22</v>
      </c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40"/>
      <c r="CT51" s="38">
        <v>313</v>
      </c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8">
        <v>292</v>
      </c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40"/>
      <c r="DT51" s="38">
        <v>23</v>
      </c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40"/>
      <c r="ES51" s="38">
        <f t="shared" si="0"/>
        <v>45</v>
      </c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40"/>
    </row>
    <row r="52" spans="1:161" s="16" customFormat="1" ht="18" customHeight="1" x14ac:dyDescent="0.2">
      <c r="A52" s="50">
        <v>37</v>
      </c>
      <c r="B52" s="51"/>
      <c r="C52" s="51"/>
      <c r="D52" s="51"/>
      <c r="E52" s="52"/>
      <c r="F52" s="56" t="s">
        <v>145</v>
      </c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8"/>
      <c r="AU52" s="38">
        <v>123</v>
      </c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8">
        <v>103</v>
      </c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40"/>
      <c r="BU52" s="38">
        <v>1</v>
      </c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40"/>
      <c r="CT52" s="38">
        <v>1</v>
      </c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8">
        <v>0</v>
      </c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40"/>
      <c r="DT52" s="38">
        <v>0</v>
      </c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40"/>
      <c r="ES52" s="38">
        <f t="shared" si="0"/>
        <v>1</v>
      </c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40"/>
    </row>
    <row r="53" spans="1:161" s="16" customFormat="1" ht="18" customHeight="1" x14ac:dyDescent="0.2">
      <c r="A53" s="50">
        <v>38</v>
      </c>
      <c r="B53" s="51"/>
      <c r="C53" s="51"/>
      <c r="D53" s="51"/>
      <c r="E53" s="52"/>
      <c r="F53" s="53" t="s">
        <v>39</v>
      </c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5"/>
      <c r="AU53" s="47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7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9"/>
      <c r="BU53" s="47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9"/>
      <c r="CT53" s="47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7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9"/>
      <c r="DT53" s="47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9"/>
      <c r="ES53" s="47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9"/>
    </row>
    <row r="54" spans="1:161" s="16" customFormat="1" ht="18" customHeight="1" x14ac:dyDescent="0.2">
      <c r="A54" s="50">
        <v>39</v>
      </c>
      <c r="B54" s="51"/>
      <c r="C54" s="51"/>
      <c r="D54" s="51"/>
      <c r="E54" s="52"/>
      <c r="F54" s="56" t="s">
        <v>40</v>
      </c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8"/>
      <c r="AU54" s="38">
        <v>1027</v>
      </c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8">
        <v>966</v>
      </c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40"/>
      <c r="BU54" s="38">
        <v>49</v>
      </c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40"/>
      <c r="CT54" s="38">
        <v>501</v>
      </c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8">
        <v>480</v>
      </c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40"/>
      <c r="DT54" s="38">
        <v>150</v>
      </c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40"/>
      <c r="ES54" s="38">
        <f t="shared" si="0"/>
        <v>199</v>
      </c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40"/>
    </row>
    <row r="55" spans="1:161" s="16" customFormat="1" ht="18" customHeight="1" x14ac:dyDescent="0.2">
      <c r="A55" s="50">
        <v>40</v>
      </c>
      <c r="B55" s="51"/>
      <c r="C55" s="51"/>
      <c r="D55" s="51"/>
      <c r="E55" s="52"/>
      <c r="F55" s="53" t="s">
        <v>41</v>
      </c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5"/>
      <c r="AU55" s="38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8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40"/>
      <c r="BU55" s="38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40"/>
      <c r="CT55" s="38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8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40"/>
      <c r="DT55" s="38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40"/>
      <c r="ES55" s="38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40"/>
    </row>
    <row r="56" spans="1:161" s="16" customFormat="1" ht="18" customHeight="1" x14ac:dyDescent="0.2">
      <c r="A56" s="50">
        <v>41</v>
      </c>
      <c r="B56" s="51"/>
      <c r="C56" s="51"/>
      <c r="D56" s="51"/>
      <c r="E56" s="52"/>
      <c r="F56" s="56" t="s">
        <v>42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8"/>
      <c r="AU56" s="38">
        <v>1028</v>
      </c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8">
        <v>970</v>
      </c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40"/>
      <c r="BU56" s="38">
        <v>195</v>
      </c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40"/>
      <c r="CT56" s="38">
        <v>510</v>
      </c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8">
        <v>483</v>
      </c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40"/>
      <c r="DT56" s="38">
        <v>218</v>
      </c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40"/>
      <c r="ES56" s="38">
        <f t="shared" si="0"/>
        <v>413</v>
      </c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40"/>
    </row>
    <row r="57" spans="1:161" s="16" customFormat="1" ht="18" customHeight="1" x14ac:dyDescent="0.2">
      <c r="A57" s="50">
        <v>42</v>
      </c>
      <c r="B57" s="51"/>
      <c r="C57" s="51"/>
      <c r="D57" s="51"/>
      <c r="E57" s="52"/>
      <c r="F57" s="56" t="s">
        <v>150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8"/>
      <c r="AU57" s="38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8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40"/>
      <c r="BU57" s="38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40"/>
      <c r="CT57" s="38">
        <v>4</v>
      </c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8">
        <v>0</v>
      </c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40"/>
      <c r="DT57" s="38">
        <v>0</v>
      </c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40"/>
      <c r="ES57" s="38">
        <v>0</v>
      </c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40"/>
    </row>
    <row r="58" spans="1:161" s="16" customFormat="1" ht="18" customHeight="1" x14ac:dyDescent="0.2">
      <c r="A58" s="50">
        <v>43</v>
      </c>
      <c r="B58" s="51"/>
      <c r="C58" s="51"/>
      <c r="D58" s="51"/>
      <c r="E58" s="52"/>
      <c r="F58" s="53" t="s">
        <v>43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5"/>
      <c r="AU58" s="47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7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9"/>
      <c r="BU58" s="47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9"/>
      <c r="CT58" s="47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7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9"/>
      <c r="DT58" s="47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9"/>
      <c r="ES58" s="47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9"/>
    </row>
    <row r="59" spans="1:161" s="16" customFormat="1" ht="18" customHeight="1" x14ac:dyDescent="0.2">
      <c r="A59" s="50">
        <v>44</v>
      </c>
      <c r="B59" s="51"/>
      <c r="C59" s="51"/>
      <c r="D59" s="51"/>
      <c r="E59" s="52"/>
      <c r="F59" s="56" t="s">
        <v>44</v>
      </c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8"/>
      <c r="AU59" s="38">
        <v>7</v>
      </c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8">
        <v>7</v>
      </c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40"/>
      <c r="BU59" s="38">
        <v>4</v>
      </c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40"/>
      <c r="CT59" s="38">
        <v>1</v>
      </c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8">
        <v>0</v>
      </c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40"/>
      <c r="DT59" s="38">
        <v>0</v>
      </c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40"/>
      <c r="ES59" s="38">
        <f t="shared" si="0"/>
        <v>4</v>
      </c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40"/>
    </row>
    <row r="60" spans="1:161" s="16" customFormat="1" ht="18" customHeight="1" x14ac:dyDescent="0.2">
      <c r="A60" s="50">
        <v>45</v>
      </c>
      <c r="B60" s="51"/>
      <c r="C60" s="51"/>
      <c r="D60" s="51"/>
      <c r="E60" s="52"/>
      <c r="F60" s="53" t="s">
        <v>85</v>
      </c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5"/>
      <c r="AU60" s="47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7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9"/>
      <c r="BU60" s="47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9"/>
      <c r="CT60" s="47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7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9"/>
      <c r="DT60" s="47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9"/>
      <c r="ES60" s="47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9"/>
    </row>
    <row r="61" spans="1:161" s="16" customFormat="1" ht="18" customHeight="1" x14ac:dyDescent="0.2">
      <c r="A61" s="50">
        <v>46</v>
      </c>
      <c r="B61" s="51"/>
      <c r="C61" s="51"/>
      <c r="D61" s="51"/>
      <c r="E61" s="52"/>
      <c r="F61" s="56" t="s">
        <v>86</v>
      </c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8"/>
      <c r="AU61" s="38">
        <v>844</v>
      </c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8">
        <v>795</v>
      </c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40"/>
      <c r="BU61" s="38">
        <v>125</v>
      </c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40"/>
      <c r="CT61" s="38">
        <v>376</v>
      </c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8">
        <v>362</v>
      </c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40"/>
      <c r="DT61" s="38">
        <v>371</v>
      </c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40"/>
      <c r="ES61" s="38">
        <f t="shared" si="0"/>
        <v>496</v>
      </c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40"/>
    </row>
    <row r="62" spans="1:161" s="16" customFormat="1" ht="18" customHeight="1" x14ac:dyDescent="0.2">
      <c r="A62" s="50">
        <v>47</v>
      </c>
      <c r="B62" s="51"/>
      <c r="C62" s="51"/>
      <c r="D62" s="51"/>
      <c r="E62" s="52"/>
      <c r="F62" s="53" t="s">
        <v>87</v>
      </c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5"/>
      <c r="AU62" s="47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7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9"/>
      <c r="BU62" s="47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9"/>
      <c r="CT62" s="47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7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9"/>
      <c r="DT62" s="47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9"/>
      <c r="ES62" s="47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9"/>
    </row>
    <row r="63" spans="1:161" s="16" customFormat="1" ht="18" customHeight="1" x14ac:dyDescent="0.2">
      <c r="A63" s="50">
        <v>48</v>
      </c>
      <c r="B63" s="51"/>
      <c r="C63" s="51"/>
      <c r="D63" s="51"/>
      <c r="E63" s="52"/>
      <c r="F63" s="56" t="s">
        <v>88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8"/>
      <c r="AU63" s="38">
        <v>898</v>
      </c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8">
        <v>845</v>
      </c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40"/>
      <c r="BU63" s="38">
        <v>55</v>
      </c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40"/>
      <c r="CT63" s="38">
        <v>276</v>
      </c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8">
        <v>258</v>
      </c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40"/>
      <c r="DT63" s="38">
        <v>5</v>
      </c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40"/>
      <c r="ES63" s="38">
        <f t="shared" si="0"/>
        <v>60</v>
      </c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40"/>
    </row>
    <row r="64" spans="1:161" s="16" customFormat="1" ht="18" customHeight="1" x14ac:dyDescent="0.2">
      <c r="A64" s="50">
        <v>49</v>
      </c>
      <c r="B64" s="51"/>
      <c r="C64" s="51"/>
      <c r="D64" s="51"/>
      <c r="E64" s="52"/>
      <c r="F64" s="53" t="s">
        <v>90</v>
      </c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5"/>
      <c r="AU64" s="47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7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9"/>
      <c r="BU64" s="47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9"/>
      <c r="CT64" s="47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7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9"/>
      <c r="DT64" s="47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9"/>
      <c r="ES64" s="47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9"/>
    </row>
    <row r="65" spans="1:161" s="16" customFormat="1" ht="18" customHeight="1" x14ac:dyDescent="0.2">
      <c r="A65" s="50">
        <v>50</v>
      </c>
      <c r="B65" s="51"/>
      <c r="C65" s="51"/>
      <c r="D65" s="51"/>
      <c r="E65" s="52"/>
      <c r="F65" s="56" t="s">
        <v>106</v>
      </c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8"/>
      <c r="AU65" s="38">
        <v>1009</v>
      </c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8">
        <v>949</v>
      </c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40"/>
      <c r="BU65" s="38">
        <v>4</v>
      </c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40"/>
      <c r="CT65" s="38">
        <v>366</v>
      </c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8">
        <v>343</v>
      </c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40"/>
      <c r="DT65" s="38">
        <v>18</v>
      </c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40"/>
      <c r="ES65" s="38">
        <f t="shared" si="0"/>
        <v>22</v>
      </c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40"/>
    </row>
    <row r="66" spans="1:161" s="16" customFormat="1" ht="18" customHeight="1" x14ac:dyDescent="0.2">
      <c r="A66" s="50">
        <v>51</v>
      </c>
      <c r="B66" s="51"/>
      <c r="C66" s="51"/>
      <c r="D66" s="51"/>
      <c r="E66" s="52"/>
      <c r="F66" s="56" t="s">
        <v>91</v>
      </c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8"/>
      <c r="AU66" s="38">
        <v>9</v>
      </c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8">
        <v>9</v>
      </c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40"/>
      <c r="BU66" s="38">
        <v>20</v>
      </c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40"/>
      <c r="CT66" s="38">
        <v>29</v>
      </c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8">
        <v>20</v>
      </c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40"/>
      <c r="DT66" s="38">
        <v>2</v>
      </c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40"/>
      <c r="ES66" s="38">
        <f t="shared" si="0"/>
        <v>22</v>
      </c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40"/>
    </row>
    <row r="67" spans="1:161" s="16" customFormat="1" ht="18" customHeight="1" x14ac:dyDescent="0.2">
      <c r="A67" s="50">
        <v>52</v>
      </c>
      <c r="B67" s="51"/>
      <c r="C67" s="51"/>
      <c r="D67" s="51"/>
      <c r="E67" s="52"/>
      <c r="F67" s="53" t="s">
        <v>45</v>
      </c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5"/>
      <c r="AU67" s="47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7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9"/>
      <c r="BU67" s="47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9"/>
      <c r="CT67" s="47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7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9"/>
      <c r="DT67" s="47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9"/>
      <c r="ES67" s="47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9"/>
    </row>
    <row r="68" spans="1:161" s="16" customFormat="1" ht="18" customHeight="1" x14ac:dyDescent="0.2">
      <c r="A68" s="50">
        <v>53</v>
      </c>
      <c r="B68" s="51"/>
      <c r="C68" s="51"/>
      <c r="D68" s="51"/>
      <c r="E68" s="52"/>
      <c r="F68" s="56" t="s">
        <v>46</v>
      </c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8"/>
      <c r="AU68" s="38">
        <v>1402</v>
      </c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8">
        <v>1307</v>
      </c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40"/>
      <c r="BU68" s="38">
        <v>87</v>
      </c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40"/>
      <c r="CT68" s="38">
        <v>640</v>
      </c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8">
        <v>600</v>
      </c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40"/>
      <c r="DT68" s="38">
        <v>162</v>
      </c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40"/>
      <c r="ES68" s="38">
        <f t="shared" si="0"/>
        <v>249</v>
      </c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40"/>
    </row>
    <row r="69" spans="1:161" s="16" customFormat="1" ht="18" customHeight="1" x14ac:dyDescent="0.2">
      <c r="A69" s="50">
        <v>54</v>
      </c>
      <c r="B69" s="51"/>
      <c r="C69" s="51"/>
      <c r="D69" s="51"/>
      <c r="E69" s="52"/>
      <c r="F69" s="53" t="s">
        <v>48</v>
      </c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5"/>
      <c r="AU69" s="47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7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9"/>
      <c r="BU69" s="47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9"/>
      <c r="CT69" s="47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7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9"/>
      <c r="DT69" s="47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9"/>
      <c r="ES69" s="47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9"/>
    </row>
    <row r="70" spans="1:161" s="16" customFormat="1" ht="18" customHeight="1" x14ac:dyDescent="0.2">
      <c r="A70" s="50">
        <v>55</v>
      </c>
      <c r="B70" s="51"/>
      <c r="C70" s="51"/>
      <c r="D70" s="51"/>
      <c r="E70" s="52"/>
      <c r="F70" s="56" t="s">
        <v>49</v>
      </c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8"/>
      <c r="AU70" s="38">
        <v>1010</v>
      </c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8">
        <v>947</v>
      </c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40"/>
      <c r="BU70" s="38">
        <v>57</v>
      </c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40"/>
      <c r="CT70" s="38">
        <v>407</v>
      </c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8">
        <v>383</v>
      </c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40"/>
      <c r="DT70" s="38">
        <v>36</v>
      </c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40"/>
      <c r="ES70" s="38">
        <f t="shared" si="0"/>
        <v>93</v>
      </c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40"/>
    </row>
    <row r="71" spans="1:161" s="16" customFormat="1" ht="18" customHeight="1" x14ac:dyDescent="0.2">
      <c r="A71" s="50">
        <v>56</v>
      </c>
      <c r="B71" s="51"/>
      <c r="C71" s="51"/>
      <c r="D71" s="51"/>
      <c r="E71" s="52"/>
      <c r="F71" s="56" t="s">
        <v>50</v>
      </c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8"/>
      <c r="AU71" s="38">
        <v>12</v>
      </c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8">
        <v>12</v>
      </c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40"/>
      <c r="BU71" s="38">
        <v>4</v>
      </c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40"/>
      <c r="CT71" s="38">
        <v>4</v>
      </c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8">
        <v>3</v>
      </c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40"/>
      <c r="DT71" s="38">
        <v>0</v>
      </c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40"/>
      <c r="ES71" s="38">
        <f t="shared" si="0"/>
        <v>4</v>
      </c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40"/>
    </row>
    <row r="72" spans="1:161" s="16" customFormat="1" ht="18" customHeight="1" x14ac:dyDescent="0.2">
      <c r="A72" s="50">
        <v>57</v>
      </c>
      <c r="B72" s="51"/>
      <c r="C72" s="51"/>
      <c r="D72" s="51"/>
      <c r="E72" s="52"/>
      <c r="F72" s="53" t="s">
        <v>53</v>
      </c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5"/>
      <c r="AU72" s="47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7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9"/>
      <c r="BU72" s="47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9"/>
      <c r="CT72" s="47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7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9"/>
      <c r="DT72" s="47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9"/>
      <c r="ES72" s="47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9"/>
    </row>
    <row r="73" spans="1:161" s="16" customFormat="1" ht="18" customHeight="1" x14ac:dyDescent="0.2">
      <c r="A73" s="50">
        <v>58</v>
      </c>
      <c r="B73" s="51"/>
      <c r="C73" s="51"/>
      <c r="D73" s="51"/>
      <c r="E73" s="52"/>
      <c r="F73" s="56" t="s">
        <v>54</v>
      </c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8"/>
      <c r="AU73" s="38">
        <v>911</v>
      </c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8">
        <v>859</v>
      </c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40"/>
      <c r="BU73" s="38">
        <v>240</v>
      </c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40"/>
      <c r="CT73" s="38">
        <v>347</v>
      </c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8">
        <v>333</v>
      </c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40"/>
      <c r="DT73" s="38">
        <v>168</v>
      </c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40"/>
      <c r="ES73" s="38">
        <f t="shared" si="0"/>
        <v>408</v>
      </c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40"/>
    </row>
    <row r="74" spans="1:161" s="13" customFormat="1" ht="18" customHeight="1" x14ac:dyDescent="0.2">
      <c r="A74" s="50">
        <v>59</v>
      </c>
      <c r="B74" s="51"/>
      <c r="C74" s="51"/>
      <c r="D74" s="51"/>
      <c r="E74" s="52"/>
      <c r="F74" s="53" t="s">
        <v>55</v>
      </c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5"/>
      <c r="AU74" s="47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7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9"/>
      <c r="BU74" s="47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9"/>
      <c r="CT74" s="47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7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9"/>
      <c r="DT74" s="47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9"/>
      <c r="ES74" s="47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9"/>
    </row>
    <row r="75" spans="1:161" s="13" customFormat="1" ht="18" customHeight="1" x14ac:dyDescent="0.2">
      <c r="A75" s="50">
        <v>60</v>
      </c>
      <c r="B75" s="51"/>
      <c r="C75" s="51"/>
      <c r="D75" s="51"/>
      <c r="E75" s="52"/>
      <c r="F75" s="56" t="s">
        <v>56</v>
      </c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8"/>
      <c r="AU75" s="38">
        <v>805</v>
      </c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8">
        <v>755</v>
      </c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40"/>
      <c r="BU75" s="38">
        <v>10</v>
      </c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40"/>
      <c r="CT75" s="38">
        <v>253</v>
      </c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8">
        <v>238</v>
      </c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40"/>
      <c r="DT75" s="38">
        <v>0</v>
      </c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40"/>
      <c r="ES75" s="38">
        <f t="shared" si="0"/>
        <v>10</v>
      </c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40"/>
    </row>
    <row r="76" spans="1:161" s="13" customFormat="1" ht="18" customHeight="1" x14ac:dyDescent="0.2">
      <c r="A76" s="50">
        <v>61</v>
      </c>
      <c r="B76" s="51"/>
      <c r="C76" s="51"/>
      <c r="D76" s="51"/>
      <c r="E76" s="52"/>
      <c r="F76" s="56" t="s">
        <v>25</v>
      </c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8"/>
      <c r="AU76" s="38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8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40"/>
      <c r="BU76" s="38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40"/>
      <c r="CT76" s="38">
        <v>31</v>
      </c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8">
        <v>31</v>
      </c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40"/>
      <c r="DT76" s="38">
        <v>3</v>
      </c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40"/>
      <c r="ES76" s="38">
        <v>3</v>
      </c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40"/>
    </row>
    <row r="77" spans="1:161" s="13" customFormat="1" ht="18" customHeight="1" x14ac:dyDescent="0.2">
      <c r="A77" s="50">
        <v>62</v>
      </c>
      <c r="B77" s="51"/>
      <c r="C77" s="51"/>
      <c r="D77" s="51"/>
      <c r="E77" s="52"/>
      <c r="F77" s="56" t="s">
        <v>57</v>
      </c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8"/>
      <c r="AU77" s="38">
        <v>1</v>
      </c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8">
        <v>1</v>
      </c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40"/>
      <c r="BU77" s="38">
        <v>0</v>
      </c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40"/>
      <c r="CT77" s="38">
        <v>5</v>
      </c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8">
        <v>4</v>
      </c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40"/>
      <c r="DT77" s="38">
        <v>30</v>
      </c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40"/>
      <c r="ES77" s="38">
        <v>30</v>
      </c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40"/>
    </row>
    <row r="78" spans="1:161" s="16" customFormat="1" ht="18" customHeight="1" x14ac:dyDescent="0.2">
      <c r="A78" s="50">
        <v>63</v>
      </c>
      <c r="B78" s="51"/>
      <c r="C78" s="51"/>
      <c r="D78" s="51"/>
      <c r="E78" s="52"/>
      <c r="F78" s="53" t="s">
        <v>189</v>
      </c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5"/>
      <c r="AU78" s="47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7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9"/>
      <c r="BU78" s="47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9"/>
      <c r="CT78" s="47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7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9"/>
      <c r="DT78" s="47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9"/>
      <c r="ES78" s="47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9"/>
    </row>
    <row r="79" spans="1:161" s="13" customFormat="1" ht="18" customHeight="1" x14ac:dyDescent="0.2">
      <c r="A79" s="50">
        <v>64</v>
      </c>
      <c r="B79" s="51"/>
      <c r="C79" s="51"/>
      <c r="D79" s="51"/>
      <c r="E79" s="52"/>
      <c r="F79" s="56" t="s">
        <v>190</v>
      </c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8"/>
      <c r="AU79" s="38">
        <v>851</v>
      </c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8">
        <v>797</v>
      </c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40"/>
      <c r="BU79" s="38">
        <v>0</v>
      </c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40"/>
      <c r="CT79" s="38">
        <v>99</v>
      </c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8">
        <v>93</v>
      </c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40"/>
      <c r="DT79" s="38">
        <v>31</v>
      </c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40"/>
      <c r="ES79" s="38">
        <f t="shared" si="0"/>
        <v>31</v>
      </c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40"/>
    </row>
    <row r="80" spans="1:161" s="16" customFormat="1" ht="18" customHeight="1" x14ac:dyDescent="0.2">
      <c r="A80" s="50">
        <v>65</v>
      </c>
      <c r="B80" s="51"/>
      <c r="C80" s="51"/>
      <c r="D80" s="51"/>
      <c r="E80" s="52"/>
      <c r="F80" s="53" t="s">
        <v>58</v>
      </c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5"/>
      <c r="AU80" s="47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7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9"/>
      <c r="BU80" s="47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9"/>
      <c r="CT80" s="47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7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9"/>
      <c r="DT80" s="47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9"/>
      <c r="ES80" s="47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9"/>
    </row>
    <row r="81" spans="1:161" s="16" customFormat="1" ht="18" customHeight="1" x14ac:dyDescent="0.2">
      <c r="A81" s="50">
        <v>66</v>
      </c>
      <c r="B81" s="51"/>
      <c r="C81" s="51"/>
      <c r="D81" s="51"/>
      <c r="E81" s="52"/>
      <c r="F81" s="56" t="s">
        <v>155</v>
      </c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8"/>
      <c r="AU81" s="38">
        <v>1286</v>
      </c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8">
        <v>1212</v>
      </c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40"/>
      <c r="BU81" s="38">
        <v>245</v>
      </c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40"/>
      <c r="CT81" s="38">
        <v>606</v>
      </c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8">
        <v>575</v>
      </c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40"/>
      <c r="DT81" s="38">
        <v>418</v>
      </c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40"/>
      <c r="ES81" s="38">
        <f t="shared" si="0"/>
        <v>663</v>
      </c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40"/>
    </row>
    <row r="82" spans="1:161" s="16" customFormat="1" ht="18" customHeight="1" x14ac:dyDescent="0.2">
      <c r="A82" s="50">
        <v>67</v>
      </c>
      <c r="B82" s="51"/>
      <c r="C82" s="51"/>
      <c r="D82" s="51"/>
      <c r="E82" s="52"/>
      <c r="F82" s="56" t="s">
        <v>97</v>
      </c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8"/>
      <c r="AU82" s="38">
        <v>5</v>
      </c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8">
        <v>4</v>
      </c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40"/>
      <c r="BU82" s="38">
        <v>1</v>
      </c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40"/>
      <c r="CT82" s="38">
        <v>3</v>
      </c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8">
        <v>1</v>
      </c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40"/>
      <c r="DT82" s="38">
        <v>0</v>
      </c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40"/>
      <c r="ES82" s="38">
        <f t="shared" si="0"/>
        <v>1</v>
      </c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40"/>
    </row>
    <row r="83" spans="1:161" s="16" customFormat="1" ht="18" customHeight="1" x14ac:dyDescent="0.2">
      <c r="A83" s="50">
        <v>68</v>
      </c>
      <c r="B83" s="51"/>
      <c r="C83" s="51"/>
      <c r="D83" s="51"/>
      <c r="E83" s="52"/>
      <c r="F83" s="53" t="s">
        <v>118</v>
      </c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5"/>
      <c r="AU83" s="47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7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9"/>
      <c r="BU83" s="47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9"/>
      <c r="CT83" s="47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7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9"/>
      <c r="DT83" s="47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9"/>
      <c r="ES83" s="47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9"/>
    </row>
    <row r="84" spans="1:161" s="13" customFormat="1" ht="18" customHeight="1" x14ac:dyDescent="0.2">
      <c r="A84" s="50">
        <v>69</v>
      </c>
      <c r="B84" s="51"/>
      <c r="C84" s="51"/>
      <c r="D84" s="51"/>
      <c r="E84" s="52"/>
      <c r="F84" s="56" t="s">
        <v>157</v>
      </c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8"/>
      <c r="AU84" s="38">
        <v>766</v>
      </c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8">
        <v>720</v>
      </c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40"/>
      <c r="BU84" s="38">
        <v>38</v>
      </c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40"/>
      <c r="CT84" s="38">
        <v>232</v>
      </c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8">
        <v>217</v>
      </c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40"/>
      <c r="DT84" s="38">
        <v>75</v>
      </c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40"/>
      <c r="ES84" s="38">
        <f t="shared" si="0"/>
        <v>113</v>
      </c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40"/>
    </row>
    <row r="85" spans="1:161" s="16" customFormat="1" ht="18" customHeight="1" x14ac:dyDescent="0.2">
      <c r="A85" s="50">
        <v>70</v>
      </c>
      <c r="B85" s="51"/>
      <c r="C85" s="51"/>
      <c r="D85" s="51"/>
      <c r="E85" s="52"/>
      <c r="F85" s="53" t="s">
        <v>63</v>
      </c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5"/>
      <c r="AU85" s="47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7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9"/>
      <c r="BU85" s="47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9"/>
      <c r="CT85" s="47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7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9"/>
      <c r="DT85" s="47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9"/>
      <c r="ES85" s="47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9"/>
    </row>
    <row r="86" spans="1:161" s="16" customFormat="1" ht="18" customHeight="1" x14ac:dyDescent="0.2">
      <c r="A86" s="50">
        <v>71</v>
      </c>
      <c r="B86" s="51"/>
      <c r="C86" s="51"/>
      <c r="D86" s="51"/>
      <c r="E86" s="52"/>
      <c r="F86" s="56" t="s">
        <v>64</v>
      </c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8"/>
      <c r="AU86" s="38">
        <v>921</v>
      </c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8">
        <v>869</v>
      </c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40"/>
      <c r="BU86" s="38">
        <v>115</v>
      </c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40"/>
      <c r="CT86" s="38">
        <v>447</v>
      </c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8">
        <v>426</v>
      </c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40"/>
      <c r="DT86" s="38">
        <v>175</v>
      </c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40"/>
      <c r="ES86" s="38">
        <f t="shared" si="0"/>
        <v>290</v>
      </c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40"/>
    </row>
    <row r="87" spans="1:161" s="16" customFormat="1" ht="18" customHeight="1" x14ac:dyDescent="0.2">
      <c r="A87" s="50">
        <v>72</v>
      </c>
      <c r="B87" s="51"/>
      <c r="C87" s="51"/>
      <c r="D87" s="51"/>
      <c r="E87" s="52"/>
      <c r="F87" s="53" t="s">
        <v>65</v>
      </c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5"/>
      <c r="AU87" s="47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7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9"/>
      <c r="BU87" s="47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9"/>
      <c r="CT87" s="47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7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9"/>
      <c r="DT87" s="47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9"/>
      <c r="ES87" s="47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9"/>
    </row>
    <row r="88" spans="1:161" s="13" customFormat="1" ht="18" customHeight="1" x14ac:dyDescent="0.2">
      <c r="A88" s="50">
        <v>73</v>
      </c>
      <c r="B88" s="51"/>
      <c r="C88" s="51"/>
      <c r="D88" s="51"/>
      <c r="E88" s="52"/>
      <c r="F88" s="56" t="s">
        <v>66</v>
      </c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8"/>
      <c r="AU88" s="38">
        <v>913</v>
      </c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8">
        <v>859</v>
      </c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40"/>
      <c r="BU88" s="38">
        <v>126</v>
      </c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40"/>
      <c r="CT88" s="38">
        <v>437</v>
      </c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8">
        <v>412</v>
      </c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40"/>
      <c r="DT88" s="38">
        <v>165</v>
      </c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40"/>
      <c r="ES88" s="38">
        <f t="shared" si="0"/>
        <v>291</v>
      </c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40"/>
    </row>
    <row r="89" spans="1:161" s="13" customFormat="1" ht="18" customHeight="1" x14ac:dyDescent="0.2">
      <c r="A89" s="50">
        <v>74</v>
      </c>
      <c r="B89" s="51"/>
      <c r="C89" s="51"/>
      <c r="D89" s="51"/>
      <c r="E89" s="52"/>
      <c r="F89" s="56" t="s">
        <v>67</v>
      </c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8"/>
      <c r="AU89" s="38">
        <v>1</v>
      </c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8">
        <v>1</v>
      </c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40"/>
      <c r="BU89" s="38">
        <v>0</v>
      </c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40"/>
      <c r="CT89" s="38">
        <v>0</v>
      </c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8">
        <v>0</v>
      </c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40"/>
      <c r="DT89" s="38">
        <v>0</v>
      </c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40"/>
      <c r="ES89" s="38">
        <v>0</v>
      </c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40"/>
    </row>
    <row r="90" spans="1:161" s="16" customFormat="1" ht="18" customHeight="1" x14ac:dyDescent="0.2">
      <c r="A90" s="50">
        <v>75</v>
      </c>
      <c r="B90" s="51"/>
      <c r="C90" s="51"/>
      <c r="D90" s="51"/>
      <c r="E90" s="52"/>
      <c r="F90" s="53" t="s">
        <v>68</v>
      </c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5"/>
      <c r="AU90" s="47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7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9"/>
      <c r="BU90" s="47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9"/>
      <c r="CT90" s="47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7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9"/>
      <c r="DT90" s="47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9"/>
      <c r="ES90" s="47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9"/>
    </row>
    <row r="91" spans="1:161" s="13" customFormat="1" ht="18" customHeight="1" x14ac:dyDescent="0.2">
      <c r="A91" s="50">
        <v>76</v>
      </c>
      <c r="B91" s="51"/>
      <c r="C91" s="51"/>
      <c r="D91" s="51"/>
      <c r="E91" s="52"/>
      <c r="F91" s="56" t="s">
        <v>69</v>
      </c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8"/>
      <c r="AU91" s="38">
        <v>833</v>
      </c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8">
        <v>781</v>
      </c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40"/>
      <c r="BU91" s="38">
        <v>28</v>
      </c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40"/>
      <c r="CT91" s="38">
        <v>245</v>
      </c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8">
        <v>232</v>
      </c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40"/>
      <c r="DT91" s="38">
        <v>26</v>
      </c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40"/>
      <c r="ES91" s="38">
        <f t="shared" si="0"/>
        <v>54</v>
      </c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40"/>
    </row>
    <row r="92" spans="1:161" s="13" customFormat="1" ht="18" customHeight="1" x14ac:dyDescent="0.2">
      <c r="A92" s="50">
        <v>77</v>
      </c>
      <c r="B92" s="51"/>
      <c r="C92" s="51"/>
      <c r="D92" s="51"/>
      <c r="E92" s="52"/>
      <c r="F92" s="56" t="s">
        <v>165</v>
      </c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8"/>
      <c r="AU92" s="38">
        <v>4</v>
      </c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8">
        <v>4</v>
      </c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40"/>
      <c r="BU92" s="38">
        <v>0</v>
      </c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40"/>
      <c r="CT92" s="38">
        <v>0</v>
      </c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8">
        <v>0</v>
      </c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40"/>
      <c r="DT92" s="38">
        <v>0</v>
      </c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40"/>
      <c r="ES92" s="38">
        <v>0</v>
      </c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40"/>
    </row>
    <row r="93" spans="1:161" s="16" customFormat="1" ht="18" customHeight="1" x14ac:dyDescent="0.2">
      <c r="A93" s="50">
        <v>78</v>
      </c>
      <c r="B93" s="51"/>
      <c r="C93" s="51"/>
      <c r="D93" s="51"/>
      <c r="E93" s="52"/>
      <c r="F93" s="53" t="s">
        <v>98</v>
      </c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5"/>
      <c r="AU93" s="47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7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9"/>
      <c r="BU93" s="47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9"/>
      <c r="CT93" s="47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7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9"/>
      <c r="DT93" s="47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9"/>
      <c r="ES93" s="47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9"/>
    </row>
    <row r="94" spans="1:161" s="16" customFormat="1" ht="18" customHeight="1" x14ac:dyDescent="0.2">
      <c r="A94" s="50">
        <v>79</v>
      </c>
      <c r="B94" s="51"/>
      <c r="C94" s="51"/>
      <c r="D94" s="51"/>
      <c r="E94" s="52"/>
      <c r="F94" s="56" t="s">
        <v>99</v>
      </c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8"/>
      <c r="AU94" s="38">
        <v>41</v>
      </c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8">
        <v>34</v>
      </c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40"/>
      <c r="BU94" s="38">
        <v>19</v>
      </c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40"/>
      <c r="CT94" s="38">
        <v>12</v>
      </c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8">
        <v>7</v>
      </c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40"/>
      <c r="DT94" s="38">
        <v>0</v>
      </c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40"/>
      <c r="ES94" s="38">
        <f t="shared" ref="ES94:ES95" si="1">DT94+BU94</f>
        <v>19</v>
      </c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40"/>
    </row>
    <row r="95" spans="1:161" s="16" customFormat="1" ht="18" customHeight="1" x14ac:dyDescent="0.2">
      <c r="A95" s="50">
        <v>80</v>
      </c>
      <c r="B95" s="51"/>
      <c r="C95" s="51"/>
      <c r="D95" s="51"/>
      <c r="E95" s="52"/>
      <c r="F95" s="56" t="s">
        <v>166</v>
      </c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8"/>
      <c r="AU95" s="38">
        <v>1176</v>
      </c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8">
        <v>1106</v>
      </c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40"/>
      <c r="BU95" s="38">
        <v>70</v>
      </c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40"/>
      <c r="CT95" s="38">
        <v>337</v>
      </c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8">
        <v>315</v>
      </c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40"/>
      <c r="DT95" s="38">
        <v>12</v>
      </c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40"/>
      <c r="ES95" s="38">
        <f t="shared" si="1"/>
        <v>82</v>
      </c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40"/>
    </row>
    <row r="96" spans="1:161" s="17" customFormat="1" ht="21" customHeight="1" x14ac:dyDescent="0.2">
      <c r="A96" s="44" t="s">
        <v>70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6"/>
      <c r="AU96" s="47">
        <f>AU95+AU94+AU92+AU91+AU89+AU88+AU86+AU84+AU82+AU81+AU79+AU77+AU75+AU73+AU71+AU70+AU68+AU66+AU65+AU63+AU61+AU59+AU56+AU54+AU52+AU51+AU49+AU48+AU46+AU44+AU43+AU41+AU36+AU34+AU32+AU31+AU29+AU28+AU26+AU23+AU20+AU18+AU17</f>
        <v>27278</v>
      </c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7">
        <f>BH95+BH94+BH92+BH91+BH89+BH88+BH86+BH84+BH82+BH81+BH79+BH77+BH75+BH73+BH71+BH70+BH68+BH66+BH65+BH63+BH61+BH59+BH56+BH54+BH52+BH51+BH49+BH48+BH46+BH44+BH43+BH41+BH36+BH34+BH32+BH31+BH29+BH28+BH26+BH23+BH20+BH18+BH17</f>
        <v>25603</v>
      </c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7">
        <f>BU95+BU94+BU92+BU91+BU89+BU88+BU86+BU84+BU82+BU81+BU79+BU77+BU75+BU73+BU71+BU70+BU68+BU66+BU65+BU63+BU61+BU59+BU56+BU54+BU52+BU51+BU49+BU48+BU46+BU44+BU43+BU41+BU36+BU34+BU32+BU31+BU29+BU28+BU26+BU23+BU20+BU18+BU17</f>
        <v>2224</v>
      </c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9"/>
      <c r="CT96" s="47">
        <f>SUM(CT16:DF95)</f>
        <v>10496</v>
      </c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7">
        <f>SUM(DG16:DR95)</f>
        <v>9891</v>
      </c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9"/>
      <c r="DT96" s="47">
        <f>SUM(DT16:ER95)</f>
        <v>2883</v>
      </c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9"/>
      <c r="ES96" s="47">
        <f>ES95+ES94+ES92+ES91+ES89+ES88+ES86+ES84+ES82+ES81+ES79+ES77+ES76+ES75+ES73+ES71+ES70+ES68+ES66+ES65+ES63+ES61+ES59+ES57+ES56+ES54+ES52+ES51+ES49+ES48+ES46+ES44+ES43+ES41+ES39+ES38+ES37+ES36+ES34+ES33+ES32+ES31+ES29+ES28+ES26+ES24+ES23+ES21+ES20+ES18+ES17</f>
        <v>5107</v>
      </c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9"/>
    </row>
    <row r="97" spans="1:161" s="2" customFormat="1" ht="12.75" customHeight="1" x14ac:dyDescent="0.2">
      <c r="B97" s="18"/>
      <c r="C97" s="18"/>
      <c r="D97" s="18"/>
      <c r="E97" s="18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2" customFormat="1" x14ac:dyDescent="0.2">
      <c r="A98" s="22" t="s">
        <v>71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59" t="s">
        <v>72</v>
      </c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14"/>
      <c r="DD98" s="14"/>
      <c r="DE98" s="14"/>
      <c r="DF98" s="14"/>
      <c r="DG98" s="14"/>
    </row>
    <row r="99" spans="1:161" s="7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60" t="s">
        <v>73</v>
      </c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14"/>
      <c r="DD99" s="14"/>
      <c r="DE99" s="14"/>
      <c r="DF99" s="14"/>
      <c r="DG99" s="14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</row>
    <row r="100" spans="1:161" s="12" customFormat="1" ht="12.75" customHeight="1" x14ac:dyDescent="0.2">
      <c r="A100" s="61" t="s">
        <v>74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7"/>
      <c r="AF100" s="7"/>
      <c r="AG100" s="7"/>
      <c r="AH100" s="7"/>
      <c r="AI100" s="7"/>
      <c r="AJ100" s="61" t="s">
        <v>75</v>
      </c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</row>
    <row r="101" spans="1:161" ht="12.75" customHeight="1" x14ac:dyDescent="0.25">
      <c r="A101" s="60" t="s">
        <v>76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19"/>
      <c r="AF101" s="19"/>
      <c r="AG101" s="19"/>
      <c r="AH101" s="19"/>
      <c r="AI101" s="12"/>
      <c r="AJ101" s="60" t="s">
        <v>77</v>
      </c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 t="s">
        <v>78</v>
      </c>
    </row>
  </sheetData>
  <mergeCells count="762">
    <mergeCell ref="AP99:DB99"/>
    <mergeCell ref="A100:AD100"/>
    <mergeCell ref="AJ100:BM100"/>
    <mergeCell ref="A101:AD101"/>
    <mergeCell ref="AJ101:BM101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98:AO98"/>
    <mergeCell ref="AP98:DB98"/>
    <mergeCell ref="A95:E95"/>
    <mergeCell ref="F95:AT95"/>
    <mergeCell ref="AU95:BG95"/>
    <mergeCell ref="BH95:BT95"/>
    <mergeCell ref="BU95:CS95"/>
    <mergeCell ref="CT95:DF95"/>
    <mergeCell ref="DG95:DS95"/>
    <mergeCell ref="DT95:ER95"/>
    <mergeCell ref="ES95:FE95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A93:E93"/>
    <mergeCell ref="F93:AT93"/>
    <mergeCell ref="AU93:BG93"/>
    <mergeCell ref="BH93:BT93"/>
    <mergeCell ref="BU93:CS93"/>
    <mergeCell ref="CT93:DF93"/>
    <mergeCell ref="DG93:DS93"/>
    <mergeCell ref="DT93:ER93"/>
    <mergeCell ref="ES93:FE93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0:E90"/>
    <mergeCell ref="F90:AT90"/>
    <mergeCell ref="AU90:BG90"/>
    <mergeCell ref="BH90:BT90"/>
    <mergeCell ref="BU90:CS90"/>
    <mergeCell ref="CT90:DF90"/>
    <mergeCell ref="DG90:DS90"/>
    <mergeCell ref="DT90:ER90"/>
    <mergeCell ref="ES90:FE90"/>
    <mergeCell ref="A89:E89"/>
    <mergeCell ref="F89:AT89"/>
    <mergeCell ref="AU89:BG89"/>
    <mergeCell ref="BH89:BT89"/>
    <mergeCell ref="BU89:CS89"/>
    <mergeCell ref="CT89:DF89"/>
    <mergeCell ref="DG89:DS89"/>
    <mergeCell ref="DT89:ER89"/>
    <mergeCell ref="ES89:FE89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6:E86"/>
    <mergeCell ref="F86:AT86"/>
    <mergeCell ref="AU86:BG86"/>
    <mergeCell ref="BH86:BT86"/>
    <mergeCell ref="BU86:CS86"/>
    <mergeCell ref="CT86:DF86"/>
    <mergeCell ref="DG86:DS86"/>
    <mergeCell ref="DT86:ER86"/>
    <mergeCell ref="ES86:FE86"/>
    <mergeCell ref="A85:E85"/>
    <mergeCell ref="F85:AT85"/>
    <mergeCell ref="AU85:BG85"/>
    <mergeCell ref="BH85:BT85"/>
    <mergeCell ref="BU85:CS85"/>
    <mergeCell ref="CT85:DF85"/>
    <mergeCell ref="DG85:DS85"/>
    <mergeCell ref="DT85:ER85"/>
    <mergeCell ref="ES85:FE85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2:E82"/>
    <mergeCell ref="F82:AT82"/>
    <mergeCell ref="AU82:BG82"/>
    <mergeCell ref="BH82:BT82"/>
    <mergeCell ref="BU82:CS82"/>
    <mergeCell ref="CT82:DF82"/>
    <mergeCell ref="DG82:DS82"/>
    <mergeCell ref="DT82:ER82"/>
    <mergeCell ref="ES82:FE82"/>
    <mergeCell ref="A81:E81"/>
    <mergeCell ref="F81:AT81"/>
    <mergeCell ref="AU81:BG81"/>
    <mergeCell ref="BH81:BT81"/>
    <mergeCell ref="BU81:CS81"/>
    <mergeCell ref="CT81:DF81"/>
    <mergeCell ref="DG81:DS81"/>
    <mergeCell ref="DT81:ER81"/>
    <mergeCell ref="ES81:FE81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78:E78"/>
    <mergeCell ref="F78:AT78"/>
    <mergeCell ref="AU78:BG78"/>
    <mergeCell ref="BH78:BT78"/>
    <mergeCell ref="BU78:CS78"/>
    <mergeCell ref="CT78:DF78"/>
    <mergeCell ref="DG78:DS78"/>
    <mergeCell ref="DT78:ER78"/>
    <mergeCell ref="ES78:FE78"/>
    <mergeCell ref="A77:E77"/>
    <mergeCell ref="F77:AT77"/>
    <mergeCell ref="AU77:BG77"/>
    <mergeCell ref="BH77:BT77"/>
    <mergeCell ref="BU77:CS77"/>
    <mergeCell ref="CT77:DF77"/>
    <mergeCell ref="DG77:DS77"/>
    <mergeCell ref="DT77:ER77"/>
    <mergeCell ref="ES77:FE77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4:E74"/>
    <mergeCell ref="F74:AT74"/>
    <mergeCell ref="AU74:BG74"/>
    <mergeCell ref="BH74:BT74"/>
    <mergeCell ref="BU74:CS74"/>
    <mergeCell ref="CT74:DF74"/>
    <mergeCell ref="DG74:DS74"/>
    <mergeCell ref="DT74:ER74"/>
    <mergeCell ref="ES74:FE74"/>
    <mergeCell ref="A73:E73"/>
    <mergeCell ref="F73:AT73"/>
    <mergeCell ref="AU73:BG73"/>
    <mergeCell ref="BH73:BT73"/>
    <mergeCell ref="BU73:CS73"/>
    <mergeCell ref="CT73:DF73"/>
    <mergeCell ref="DG73:DS73"/>
    <mergeCell ref="DT73:ER73"/>
    <mergeCell ref="ES73:FE73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EI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00"/>
  <sheetViews>
    <sheetView topLeftCell="A11" workbookViewId="0">
      <selection activeCell="FM70" sqref="FM70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K2" s="20" t="s">
        <v>0</v>
      </c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21" t="s">
        <v>210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9" customFormat="1" ht="12.75" customHeight="1" x14ac:dyDescent="0.2"/>
    <row r="6" spans="1:161" s="2" customFormat="1" ht="13.5" customHeight="1" x14ac:dyDescent="0.2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</row>
    <row r="7" spans="1:161" s="9" customFormat="1" x14ac:dyDescent="0.2"/>
    <row r="8" spans="1:161" s="2" customFormat="1" ht="13.5" customHeight="1" x14ac:dyDescent="0.2">
      <c r="A8" s="22" t="s">
        <v>211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</row>
    <row r="9" spans="1:161" s="10" customFormat="1" x14ac:dyDescent="0.2"/>
    <row r="10" spans="1:161" s="5" customFormat="1" ht="13.5" customHeight="1" x14ac:dyDescent="0.2">
      <c r="A10" s="22" t="s">
        <v>212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23" t="s">
        <v>5</v>
      </c>
      <c r="B12" s="24"/>
      <c r="C12" s="24"/>
      <c r="D12" s="24"/>
      <c r="E12" s="25"/>
      <c r="F12" s="23" t="s">
        <v>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  <c r="AU12" s="32" t="s">
        <v>7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4"/>
      <c r="CT12" s="33" t="s">
        <v>8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4"/>
      <c r="ES12" s="23" t="s">
        <v>9</v>
      </c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5"/>
    </row>
    <row r="13" spans="1:161" s="12" customFormat="1" ht="42" customHeight="1" x14ac:dyDescent="0.2">
      <c r="A13" s="26"/>
      <c r="B13" s="27"/>
      <c r="C13" s="27"/>
      <c r="D13" s="27"/>
      <c r="E13" s="28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8"/>
      <c r="AU13" s="35" t="s">
        <v>10</v>
      </c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7"/>
      <c r="BU13" s="23" t="s">
        <v>12</v>
      </c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5"/>
      <c r="CT13" s="35" t="s">
        <v>10</v>
      </c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7"/>
      <c r="DT13" s="23" t="s">
        <v>12</v>
      </c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5"/>
      <c r="ES13" s="26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8"/>
    </row>
    <row r="14" spans="1:161" s="13" customFormat="1" ht="28.5" customHeight="1" x14ac:dyDescent="0.2">
      <c r="A14" s="29"/>
      <c r="B14" s="30"/>
      <c r="C14" s="30"/>
      <c r="D14" s="30"/>
      <c r="E14" s="31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1"/>
      <c r="AU14" s="38" t="s">
        <v>13</v>
      </c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40"/>
      <c r="BH14" s="38" t="s">
        <v>14</v>
      </c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40"/>
      <c r="BU14" s="29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1"/>
      <c r="CT14" s="38" t="s">
        <v>13</v>
      </c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40"/>
      <c r="DG14" s="38" t="s">
        <v>14</v>
      </c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40"/>
      <c r="DT14" s="29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1"/>
      <c r="ES14" s="29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pans="1:161" s="14" customFormat="1" x14ac:dyDescent="0.2">
      <c r="A15" s="41">
        <v>1</v>
      </c>
      <c r="B15" s="42"/>
      <c r="C15" s="42"/>
      <c r="D15" s="42"/>
      <c r="E15" s="43"/>
      <c r="F15" s="41">
        <v>2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3"/>
      <c r="AU15" s="41">
        <v>3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1">
        <v>4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3"/>
      <c r="BU15" s="41">
        <v>5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1">
        <v>6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1">
        <v>7</v>
      </c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1">
        <v>8</v>
      </c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1">
        <v>9</v>
      </c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3"/>
    </row>
    <row r="16" spans="1:161" s="15" customFormat="1" ht="23.25" customHeight="1" x14ac:dyDescent="0.2">
      <c r="A16" s="50">
        <v>1</v>
      </c>
      <c r="B16" s="51"/>
      <c r="C16" s="51"/>
      <c r="D16" s="51"/>
      <c r="E16" s="52"/>
      <c r="F16" s="44" t="s">
        <v>15</v>
      </c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6"/>
      <c r="AU16" s="47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7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9"/>
      <c r="BU16" s="47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9"/>
      <c r="CT16" s="47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7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9"/>
      <c r="DT16" s="47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9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4" customFormat="1" ht="21.75" customHeight="1" x14ac:dyDescent="0.2">
      <c r="A17" s="50">
        <v>2</v>
      </c>
      <c r="B17" s="51"/>
      <c r="C17" s="51"/>
      <c r="D17" s="51"/>
      <c r="E17" s="52"/>
      <c r="F17" s="50" t="s">
        <v>16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38">
        <v>738</v>
      </c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8">
        <v>693</v>
      </c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40"/>
      <c r="BU17" s="38">
        <v>29</v>
      </c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40"/>
      <c r="CT17" s="38">
        <v>172</v>
      </c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8">
        <v>167</v>
      </c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40"/>
      <c r="DT17" s="38">
        <v>0</v>
      </c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40"/>
      <c r="ES17" s="38">
        <f>DT17+BU17</f>
        <v>29</v>
      </c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40"/>
    </row>
    <row r="18" spans="1:161" s="14" customFormat="1" ht="21.75" customHeight="1" x14ac:dyDescent="0.2">
      <c r="A18" s="50">
        <v>3</v>
      </c>
      <c r="B18" s="51"/>
      <c r="C18" s="51"/>
      <c r="D18" s="51"/>
      <c r="E18" s="52"/>
      <c r="F18" s="50" t="s">
        <v>124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2"/>
      <c r="AU18" s="38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8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40"/>
      <c r="BU18" s="38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40"/>
      <c r="CT18" s="38">
        <v>6</v>
      </c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8">
        <v>2</v>
      </c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40"/>
      <c r="DT18" s="38">
        <v>0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40"/>
      <c r="ES18" s="38">
        <v>0</v>
      </c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40"/>
    </row>
    <row r="19" spans="1:161" s="14" customFormat="1" ht="21.75" customHeight="1" x14ac:dyDescent="0.2">
      <c r="A19" s="50">
        <v>4</v>
      </c>
      <c r="B19" s="51"/>
      <c r="C19" s="51"/>
      <c r="D19" s="51"/>
      <c r="E19" s="52"/>
      <c r="F19" s="44" t="s">
        <v>102</v>
      </c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6"/>
      <c r="AU19" s="38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8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40"/>
      <c r="BU19" s="38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40"/>
      <c r="CT19" s="38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8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40"/>
      <c r="DT19" s="38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40"/>
      <c r="ES19" s="38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40"/>
    </row>
    <row r="20" spans="1:161" s="14" customFormat="1" ht="21.75" customHeight="1" x14ac:dyDescent="0.2">
      <c r="A20" s="50">
        <v>5</v>
      </c>
      <c r="B20" s="51"/>
      <c r="C20" s="51"/>
      <c r="D20" s="51"/>
      <c r="E20" s="52"/>
      <c r="F20" s="50" t="s">
        <v>103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2"/>
      <c r="AU20" s="38">
        <v>365</v>
      </c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8">
        <v>339</v>
      </c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40"/>
      <c r="BU20" s="38">
        <v>0</v>
      </c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40"/>
      <c r="CT20" s="38">
        <v>105</v>
      </c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8">
        <v>99</v>
      </c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40"/>
      <c r="DT20" s="38">
        <v>0</v>
      </c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40"/>
      <c r="ES20" s="38">
        <f>DT20+BU20</f>
        <v>0</v>
      </c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40"/>
    </row>
    <row r="21" spans="1:161" s="14" customFormat="1" ht="21.75" customHeight="1" x14ac:dyDescent="0.2">
      <c r="A21" s="50">
        <v>6</v>
      </c>
      <c r="B21" s="51"/>
      <c r="C21" s="51"/>
      <c r="D21" s="51"/>
      <c r="E21" s="52"/>
      <c r="F21" s="50" t="s">
        <v>126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2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8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40"/>
      <c r="BU21" s="38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40"/>
      <c r="CT21" s="38">
        <v>4</v>
      </c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8">
        <v>0</v>
      </c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40"/>
      <c r="DT21" s="38">
        <v>0</v>
      </c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40"/>
      <c r="ES21" s="38">
        <v>0</v>
      </c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40"/>
    </row>
    <row r="22" spans="1:161" s="16" customFormat="1" ht="18" customHeight="1" x14ac:dyDescent="0.2">
      <c r="A22" s="50">
        <v>7</v>
      </c>
      <c r="B22" s="51"/>
      <c r="C22" s="51"/>
      <c r="D22" s="51"/>
      <c r="E22" s="52"/>
      <c r="F22" s="53" t="s">
        <v>81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5"/>
      <c r="AU22" s="47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7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9"/>
      <c r="BU22" s="47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9"/>
      <c r="CT22" s="47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7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9"/>
      <c r="DT22" s="47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9"/>
      <c r="ES22" s="47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9"/>
    </row>
    <row r="23" spans="1:161" s="16" customFormat="1" ht="18" customHeight="1" x14ac:dyDescent="0.2">
      <c r="A23" s="50">
        <v>8</v>
      </c>
      <c r="B23" s="51"/>
      <c r="C23" s="51"/>
      <c r="D23" s="51"/>
      <c r="E23" s="52"/>
      <c r="F23" s="56" t="s">
        <v>171</v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8"/>
      <c r="AU23" s="38">
        <v>700</v>
      </c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8">
        <v>658</v>
      </c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40"/>
      <c r="BU23" s="38">
        <v>11</v>
      </c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40"/>
      <c r="CT23" s="38">
        <v>105</v>
      </c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8">
        <v>99</v>
      </c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  <c r="DT23" s="38">
        <v>20</v>
      </c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40"/>
      <c r="ES23" s="38">
        <f>DT23+BU23</f>
        <v>31</v>
      </c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40"/>
    </row>
    <row r="24" spans="1:161" s="16" customFormat="1" ht="18" customHeight="1" x14ac:dyDescent="0.2">
      <c r="A24" s="50">
        <v>9</v>
      </c>
      <c r="B24" s="51"/>
      <c r="C24" s="51"/>
      <c r="D24" s="51"/>
      <c r="E24" s="52"/>
      <c r="F24" s="56" t="s">
        <v>82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8"/>
      <c r="AU24" s="38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8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40"/>
      <c r="BU24" s="38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40"/>
      <c r="CT24" s="38">
        <v>1</v>
      </c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8">
        <v>0</v>
      </c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  <c r="DT24" s="38">
        <v>0</v>
      </c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40"/>
      <c r="ES24" s="38">
        <v>0</v>
      </c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40"/>
    </row>
    <row r="25" spans="1:161" s="16" customFormat="1" ht="18" customHeight="1" x14ac:dyDescent="0.2">
      <c r="A25" s="50">
        <v>10</v>
      </c>
      <c r="B25" s="51"/>
      <c r="C25" s="51"/>
      <c r="D25" s="51"/>
      <c r="E25" s="52"/>
      <c r="F25" s="53" t="s">
        <v>17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  <c r="AU25" s="47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7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9"/>
      <c r="BU25" s="47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9"/>
      <c r="CT25" s="47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7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9"/>
      <c r="DT25" s="47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9"/>
      <c r="ES25" s="47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9"/>
    </row>
    <row r="26" spans="1:161" s="13" customFormat="1" ht="18" customHeight="1" x14ac:dyDescent="0.2">
      <c r="A26" s="50">
        <v>11</v>
      </c>
      <c r="B26" s="51"/>
      <c r="C26" s="51"/>
      <c r="D26" s="51"/>
      <c r="E26" s="52"/>
      <c r="F26" s="56" t="s">
        <v>18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8"/>
      <c r="AU26" s="38">
        <v>715</v>
      </c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8">
        <v>675</v>
      </c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40"/>
      <c r="BU26" s="38">
        <v>12</v>
      </c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40"/>
      <c r="CT26" s="38">
        <v>169</v>
      </c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8">
        <v>161</v>
      </c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  <c r="DT26" s="38">
        <v>5</v>
      </c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40"/>
      <c r="ES26" s="38">
        <f>DT26+BU26</f>
        <v>17</v>
      </c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40"/>
    </row>
    <row r="27" spans="1:161" s="16" customFormat="1" ht="18" customHeight="1" x14ac:dyDescent="0.2">
      <c r="A27" s="50">
        <v>12</v>
      </c>
      <c r="B27" s="51"/>
      <c r="C27" s="51"/>
      <c r="D27" s="51"/>
      <c r="E27" s="52"/>
      <c r="F27" s="53" t="s">
        <v>93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5"/>
      <c r="AU27" s="47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7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9"/>
      <c r="BU27" s="47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9"/>
      <c r="CT27" s="47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7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9"/>
      <c r="DT27" s="47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9"/>
      <c r="ES27" s="47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9"/>
    </row>
    <row r="28" spans="1:161" s="16" customFormat="1" ht="18" customHeight="1" x14ac:dyDescent="0.2">
      <c r="A28" s="50">
        <v>13</v>
      </c>
      <c r="B28" s="51"/>
      <c r="C28" s="51"/>
      <c r="D28" s="51"/>
      <c r="E28" s="52"/>
      <c r="F28" s="56" t="s">
        <v>94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8"/>
      <c r="AU28" s="38">
        <v>915</v>
      </c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8">
        <v>863</v>
      </c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40"/>
      <c r="BU28" s="38">
        <v>119</v>
      </c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40"/>
      <c r="CT28" s="38">
        <v>308</v>
      </c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8">
        <v>292</v>
      </c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40"/>
      <c r="DT28" s="38">
        <v>24</v>
      </c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40"/>
      <c r="ES28" s="38">
        <f t="shared" ref="ES28:ES90" si="0">DT28+BU28</f>
        <v>143</v>
      </c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40"/>
    </row>
    <row r="29" spans="1:161" s="13" customFormat="1" ht="18" customHeight="1" x14ac:dyDescent="0.2">
      <c r="A29" s="50">
        <v>14</v>
      </c>
      <c r="B29" s="51"/>
      <c r="C29" s="51"/>
      <c r="D29" s="51"/>
      <c r="E29" s="52"/>
      <c r="F29" s="56" t="s">
        <v>131</v>
      </c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8"/>
      <c r="AU29" s="38">
        <v>47</v>
      </c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8">
        <v>46</v>
      </c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40"/>
      <c r="BU29" s="38">
        <v>36</v>
      </c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40"/>
      <c r="CT29" s="38">
        <v>37</v>
      </c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8">
        <v>36</v>
      </c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40"/>
      <c r="DT29" s="38">
        <v>29</v>
      </c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40"/>
      <c r="ES29" s="38">
        <f t="shared" si="0"/>
        <v>65</v>
      </c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40"/>
    </row>
    <row r="30" spans="1:161" s="16" customFormat="1" ht="18" customHeight="1" x14ac:dyDescent="0.2">
      <c r="A30" s="50">
        <v>15</v>
      </c>
      <c r="B30" s="51"/>
      <c r="C30" s="51"/>
      <c r="D30" s="51"/>
      <c r="E30" s="52"/>
      <c r="F30" s="53" t="s">
        <v>19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5"/>
      <c r="AU30" s="47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7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9"/>
      <c r="BU30" s="47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9"/>
      <c r="CT30" s="47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7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9"/>
      <c r="DT30" s="47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9"/>
      <c r="ES30" s="47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9"/>
    </row>
    <row r="31" spans="1:161" s="16" customFormat="1" ht="18" customHeight="1" x14ac:dyDescent="0.2">
      <c r="A31" s="50">
        <v>16</v>
      </c>
      <c r="B31" s="51"/>
      <c r="C31" s="51"/>
      <c r="D31" s="51"/>
      <c r="E31" s="52"/>
      <c r="F31" s="56" t="s">
        <v>20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8"/>
      <c r="AU31" s="38">
        <v>858</v>
      </c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8">
        <v>812</v>
      </c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40"/>
      <c r="BU31" s="38">
        <v>112</v>
      </c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8">
        <v>287</v>
      </c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8">
        <v>277</v>
      </c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40"/>
      <c r="DT31" s="38">
        <v>27</v>
      </c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40"/>
      <c r="ES31" s="38">
        <f t="shared" si="0"/>
        <v>139</v>
      </c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40"/>
    </row>
    <row r="32" spans="1:161" s="16" customFormat="1" ht="18" customHeight="1" x14ac:dyDescent="0.2">
      <c r="A32" s="50">
        <v>17</v>
      </c>
      <c r="B32" s="51"/>
      <c r="C32" s="51"/>
      <c r="D32" s="51"/>
      <c r="E32" s="52"/>
      <c r="F32" s="56" t="s">
        <v>136</v>
      </c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8"/>
      <c r="AU32" s="38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8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40"/>
      <c r="BU32" s="38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40"/>
      <c r="CT32" s="38">
        <v>2</v>
      </c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8">
        <v>0</v>
      </c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40"/>
      <c r="DT32" s="38">
        <v>0</v>
      </c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40"/>
      <c r="ES32" s="38">
        <v>0</v>
      </c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40"/>
    </row>
    <row r="33" spans="1:161" s="16" customFormat="1" ht="18" customHeight="1" x14ac:dyDescent="0.2">
      <c r="A33" s="50">
        <v>18</v>
      </c>
      <c r="B33" s="51"/>
      <c r="C33" s="51"/>
      <c r="D33" s="51"/>
      <c r="E33" s="52"/>
      <c r="F33" s="56" t="s">
        <v>137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8"/>
      <c r="AU33" s="38">
        <v>3</v>
      </c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8">
        <v>3</v>
      </c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40"/>
      <c r="BU33" s="38">
        <v>46</v>
      </c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40"/>
      <c r="CT33" s="38">
        <v>1</v>
      </c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8">
        <v>0</v>
      </c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40"/>
      <c r="DT33" s="38">
        <v>0</v>
      </c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40"/>
      <c r="ES33" s="38">
        <f t="shared" si="0"/>
        <v>46</v>
      </c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40"/>
    </row>
    <row r="34" spans="1:161" s="16" customFormat="1" ht="18" customHeight="1" x14ac:dyDescent="0.2">
      <c r="A34" s="50">
        <v>19</v>
      </c>
      <c r="B34" s="51"/>
      <c r="C34" s="51"/>
      <c r="D34" s="51"/>
      <c r="E34" s="52"/>
      <c r="F34" s="56" t="s">
        <v>135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8"/>
      <c r="AU34" s="38">
        <v>2</v>
      </c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8">
        <v>2</v>
      </c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40"/>
      <c r="BU34" s="38">
        <v>19</v>
      </c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40"/>
      <c r="CT34" s="38">
        <v>0</v>
      </c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8">
        <v>0</v>
      </c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40"/>
      <c r="DT34" s="38">
        <v>0</v>
      </c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40"/>
      <c r="ES34" s="38">
        <v>19</v>
      </c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40"/>
    </row>
    <row r="35" spans="1:161" s="16" customFormat="1" ht="18" customHeight="1" x14ac:dyDescent="0.2">
      <c r="A35" s="50">
        <v>20</v>
      </c>
      <c r="B35" s="51"/>
      <c r="C35" s="51"/>
      <c r="D35" s="51"/>
      <c r="E35" s="52"/>
      <c r="F35" s="53" t="s">
        <v>21</v>
      </c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5"/>
      <c r="AU35" s="47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7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9"/>
      <c r="BU35" s="47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9"/>
      <c r="CT35" s="47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7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9"/>
      <c r="DT35" s="47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9"/>
      <c r="ES35" s="47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9"/>
    </row>
    <row r="36" spans="1:161" s="16" customFormat="1" ht="18" customHeight="1" x14ac:dyDescent="0.2">
      <c r="A36" s="50">
        <v>21</v>
      </c>
      <c r="B36" s="51"/>
      <c r="C36" s="51"/>
      <c r="D36" s="51"/>
      <c r="E36" s="52"/>
      <c r="F36" s="56" t="s">
        <v>22</v>
      </c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8"/>
      <c r="AU36" s="38">
        <v>761</v>
      </c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8">
        <v>718</v>
      </c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40"/>
      <c r="BU36" s="38">
        <v>0</v>
      </c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40"/>
      <c r="CT36" s="38">
        <v>104</v>
      </c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8">
        <v>96</v>
      </c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40"/>
      <c r="DT36" s="38">
        <v>11</v>
      </c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40"/>
      <c r="ES36" s="38">
        <f t="shared" si="0"/>
        <v>11</v>
      </c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40"/>
    </row>
    <row r="37" spans="1:161" s="13" customFormat="1" ht="18" customHeight="1" x14ac:dyDescent="0.2">
      <c r="A37" s="50">
        <v>22</v>
      </c>
      <c r="B37" s="51"/>
      <c r="C37" s="51"/>
      <c r="D37" s="51"/>
      <c r="E37" s="52"/>
      <c r="F37" s="56" t="s">
        <v>24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8"/>
      <c r="AU37" s="38">
        <v>131</v>
      </c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8">
        <v>131</v>
      </c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40"/>
      <c r="BU37" s="38">
        <v>0</v>
      </c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40"/>
      <c r="CT37" s="38">
        <v>203</v>
      </c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8">
        <v>203</v>
      </c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40"/>
      <c r="DT37" s="38">
        <v>5</v>
      </c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40"/>
      <c r="ES37" s="38">
        <v>5</v>
      </c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40"/>
    </row>
    <row r="38" spans="1:161" s="13" customFormat="1" ht="18" customHeight="1" x14ac:dyDescent="0.2">
      <c r="A38" s="50">
        <v>23</v>
      </c>
      <c r="B38" s="51"/>
      <c r="C38" s="51"/>
      <c r="D38" s="51"/>
      <c r="E38" s="52"/>
      <c r="F38" s="56" t="s">
        <v>25</v>
      </c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8"/>
      <c r="AU38" s="38">
        <v>131</v>
      </c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8">
        <v>131</v>
      </c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40"/>
      <c r="BU38" s="38">
        <v>0</v>
      </c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8">
        <v>202</v>
      </c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8">
        <v>202</v>
      </c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40"/>
      <c r="DT38" s="38">
        <v>2</v>
      </c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40"/>
      <c r="ES38" s="38">
        <v>2</v>
      </c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40"/>
    </row>
    <row r="39" spans="1:161" s="16" customFormat="1" ht="18" customHeight="1" x14ac:dyDescent="0.2">
      <c r="A39" s="50">
        <v>24</v>
      </c>
      <c r="B39" s="51"/>
      <c r="C39" s="51"/>
      <c r="D39" s="51"/>
      <c r="E39" s="52"/>
      <c r="F39" s="53" t="s">
        <v>26</v>
      </c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5"/>
      <c r="AU39" s="47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7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9"/>
      <c r="BU39" s="47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9"/>
      <c r="CT39" s="47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7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9"/>
      <c r="DT39" s="47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9"/>
      <c r="ES39" s="47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9"/>
    </row>
    <row r="40" spans="1:161" s="13" customFormat="1" ht="18" customHeight="1" x14ac:dyDescent="0.2">
      <c r="A40" s="50">
        <v>25</v>
      </c>
      <c r="B40" s="51"/>
      <c r="C40" s="51"/>
      <c r="D40" s="51"/>
      <c r="E40" s="52"/>
      <c r="F40" s="56" t="s">
        <v>27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8"/>
      <c r="AU40" s="38">
        <v>688</v>
      </c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8">
        <v>644</v>
      </c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40"/>
      <c r="BU40" s="38">
        <v>0</v>
      </c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40"/>
      <c r="CT40" s="38">
        <v>89</v>
      </c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8">
        <v>86</v>
      </c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40"/>
      <c r="DT40" s="38">
        <v>0</v>
      </c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40"/>
      <c r="ES40" s="38">
        <f t="shared" si="0"/>
        <v>0</v>
      </c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40"/>
    </row>
    <row r="41" spans="1:161" s="16" customFormat="1" ht="18" customHeight="1" x14ac:dyDescent="0.2">
      <c r="A41" s="50">
        <v>26</v>
      </c>
      <c r="B41" s="51"/>
      <c r="C41" s="51"/>
      <c r="D41" s="51"/>
      <c r="E41" s="52"/>
      <c r="F41" s="53" t="s">
        <v>28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5"/>
      <c r="AU41" s="47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7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9"/>
      <c r="BU41" s="47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9"/>
      <c r="CT41" s="47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7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9"/>
      <c r="DT41" s="47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9"/>
      <c r="ES41" s="47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9"/>
    </row>
    <row r="42" spans="1:161" s="13" customFormat="1" ht="18" customHeight="1" x14ac:dyDescent="0.2">
      <c r="A42" s="50">
        <v>27</v>
      </c>
      <c r="B42" s="51"/>
      <c r="C42" s="51"/>
      <c r="D42" s="51"/>
      <c r="E42" s="52"/>
      <c r="F42" s="56" t="s">
        <v>104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8"/>
      <c r="AU42" s="38">
        <v>868</v>
      </c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8">
        <v>818</v>
      </c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40"/>
      <c r="BU42" s="38">
        <v>10</v>
      </c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40"/>
      <c r="CT42" s="38">
        <v>179</v>
      </c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8">
        <v>171</v>
      </c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40"/>
      <c r="DT42" s="38">
        <v>0</v>
      </c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40"/>
      <c r="ES42" s="38">
        <f t="shared" si="0"/>
        <v>10</v>
      </c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40"/>
    </row>
    <row r="43" spans="1:161" s="13" customFormat="1" ht="18" customHeight="1" x14ac:dyDescent="0.2">
      <c r="A43" s="50">
        <v>28</v>
      </c>
      <c r="B43" s="51"/>
      <c r="C43" s="51"/>
      <c r="D43" s="51"/>
      <c r="E43" s="52"/>
      <c r="F43" s="56" t="s">
        <v>29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8"/>
      <c r="AU43" s="38">
        <v>2</v>
      </c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8">
        <v>2</v>
      </c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40"/>
      <c r="BU43" s="38">
        <v>0</v>
      </c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40"/>
      <c r="CT43" s="38">
        <v>10</v>
      </c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8">
        <v>4</v>
      </c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40"/>
      <c r="DT43" s="38">
        <v>0</v>
      </c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40"/>
      <c r="ES43" s="38">
        <v>0</v>
      </c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40"/>
    </row>
    <row r="44" spans="1:161" s="16" customFormat="1" ht="18" customHeight="1" x14ac:dyDescent="0.2">
      <c r="A44" s="50">
        <v>29</v>
      </c>
      <c r="B44" s="51"/>
      <c r="C44" s="51"/>
      <c r="D44" s="51"/>
      <c r="E44" s="52"/>
      <c r="F44" s="53" t="s">
        <v>30</v>
      </c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5"/>
      <c r="AU44" s="47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7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9"/>
      <c r="BU44" s="47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9"/>
      <c r="CT44" s="47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7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9"/>
      <c r="DT44" s="47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9"/>
      <c r="ES44" s="47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9"/>
    </row>
    <row r="45" spans="1:161" s="13" customFormat="1" ht="18" customHeight="1" x14ac:dyDescent="0.2">
      <c r="A45" s="50">
        <v>30</v>
      </c>
      <c r="B45" s="51"/>
      <c r="C45" s="51"/>
      <c r="D45" s="51"/>
      <c r="E45" s="52"/>
      <c r="F45" s="56" t="s">
        <v>31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8"/>
      <c r="AU45" s="38">
        <v>947</v>
      </c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8">
        <v>892</v>
      </c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40"/>
      <c r="BU45" s="38">
        <v>6</v>
      </c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40"/>
      <c r="CT45" s="38">
        <v>215</v>
      </c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8">
        <v>207</v>
      </c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40"/>
      <c r="DT45" s="38">
        <v>0</v>
      </c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40"/>
      <c r="ES45" s="38">
        <f t="shared" si="0"/>
        <v>6</v>
      </c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40"/>
    </row>
    <row r="46" spans="1:161" s="16" customFormat="1" ht="18" customHeight="1" x14ac:dyDescent="0.2">
      <c r="A46" s="50">
        <v>31</v>
      </c>
      <c r="B46" s="51"/>
      <c r="C46" s="51"/>
      <c r="D46" s="51"/>
      <c r="E46" s="52"/>
      <c r="F46" s="53" t="s">
        <v>33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5"/>
      <c r="AU46" s="47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7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9"/>
      <c r="BU46" s="47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9"/>
      <c r="CT46" s="47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7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9"/>
      <c r="DT46" s="47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9"/>
      <c r="ES46" s="47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9"/>
    </row>
    <row r="47" spans="1:161" s="16" customFormat="1" ht="18" customHeight="1" x14ac:dyDescent="0.2">
      <c r="A47" s="50">
        <v>32</v>
      </c>
      <c r="B47" s="51"/>
      <c r="C47" s="51"/>
      <c r="D47" s="51"/>
      <c r="E47" s="52"/>
      <c r="F47" s="56" t="s">
        <v>34</v>
      </c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8"/>
      <c r="AU47" s="38">
        <v>899</v>
      </c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8">
        <v>845</v>
      </c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40"/>
      <c r="BU47" s="38">
        <v>1</v>
      </c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40"/>
      <c r="CT47" s="38">
        <v>237</v>
      </c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8">
        <v>225</v>
      </c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40"/>
      <c r="DT47" s="38">
        <v>65</v>
      </c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40"/>
      <c r="ES47" s="38">
        <f t="shared" si="0"/>
        <v>66</v>
      </c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40"/>
    </row>
    <row r="48" spans="1:161" s="16" customFormat="1" ht="18" customHeight="1" x14ac:dyDescent="0.2">
      <c r="A48" s="50">
        <v>33</v>
      </c>
      <c r="B48" s="51"/>
      <c r="C48" s="51"/>
      <c r="D48" s="51"/>
      <c r="E48" s="52"/>
      <c r="F48" s="56" t="s">
        <v>35</v>
      </c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8"/>
      <c r="AU48" s="38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8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40"/>
      <c r="BU48" s="38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8">
        <v>13</v>
      </c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8">
        <v>5</v>
      </c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40"/>
      <c r="DT48" s="38">
        <v>0</v>
      </c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40"/>
      <c r="ES48" s="38">
        <v>0</v>
      </c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40"/>
    </row>
    <row r="49" spans="1:161" s="16" customFormat="1" ht="18" customHeight="1" x14ac:dyDescent="0.2">
      <c r="A49" s="50">
        <v>34</v>
      </c>
      <c r="B49" s="51"/>
      <c r="C49" s="51"/>
      <c r="D49" s="51"/>
      <c r="E49" s="52"/>
      <c r="F49" s="53" t="s">
        <v>37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5"/>
      <c r="AU49" s="47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7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9"/>
      <c r="BU49" s="47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9"/>
      <c r="CT49" s="47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7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9"/>
      <c r="DT49" s="47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9"/>
      <c r="ES49" s="47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9"/>
    </row>
    <row r="50" spans="1:161" s="16" customFormat="1" ht="18" customHeight="1" x14ac:dyDescent="0.2">
      <c r="A50" s="50">
        <v>35</v>
      </c>
      <c r="B50" s="51"/>
      <c r="C50" s="51"/>
      <c r="D50" s="51"/>
      <c r="E50" s="52"/>
      <c r="F50" s="56" t="s">
        <v>145</v>
      </c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8"/>
      <c r="AU50" s="38">
        <v>122</v>
      </c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8">
        <v>100</v>
      </c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40"/>
      <c r="BU50" s="38">
        <v>0</v>
      </c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40"/>
      <c r="CT50" s="38">
        <v>1</v>
      </c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8">
        <v>0</v>
      </c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40"/>
      <c r="DT50" s="38">
        <v>0</v>
      </c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40"/>
      <c r="ES50" s="38">
        <v>0</v>
      </c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40"/>
    </row>
    <row r="51" spans="1:161" s="16" customFormat="1" ht="18" customHeight="1" x14ac:dyDescent="0.2">
      <c r="A51" s="50">
        <v>36</v>
      </c>
      <c r="B51" s="51"/>
      <c r="C51" s="51"/>
      <c r="D51" s="51"/>
      <c r="E51" s="52"/>
      <c r="F51" s="56" t="s">
        <v>38</v>
      </c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8"/>
      <c r="AU51" s="38">
        <v>800</v>
      </c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8">
        <v>759</v>
      </c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40"/>
      <c r="BU51" s="38">
        <v>35</v>
      </c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40"/>
      <c r="CT51" s="38">
        <v>195</v>
      </c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8">
        <v>186</v>
      </c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40"/>
      <c r="DT51" s="38">
        <v>7</v>
      </c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40"/>
      <c r="ES51" s="38">
        <f t="shared" si="0"/>
        <v>42</v>
      </c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40"/>
    </row>
    <row r="52" spans="1:161" s="16" customFormat="1" ht="18" customHeight="1" x14ac:dyDescent="0.2">
      <c r="A52" s="50">
        <v>37</v>
      </c>
      <c r="B52" s="51"/>
      <c r="C52" s="51"/>
      <c r="D52" s="51"/>
      <c r="E52" s="52"/>
      <c r="F52" s="53" t="s">
        <v>39</v>
      </c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5"/>
      <c r="AU52" s="47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7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9"/>
      <c r="BU52" s="47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9"/>
      <c r="CT52" s="47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7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9"/>
      <c r="DT52" s="47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9"/>
      <c r="ES52" s="47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9"/>
    </row>
    <row r="53" spans="1:161" s="16" customFormat="1" ht="18" customHeight="1" x14ac:dyDescent="0.2">
      <c r="A53" s="50">
        <v>38</v>
      </c>
      <c r="B53" s="51"/>
      <c r="C53" s="51"/>
      <c r="D53" s="51"/>
      <c r="E53" s="52"/>
      <c r="F53" s="56" t="s">
        <v>40</v>
      </c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8"/>
      <c r="AU53" s="38">
        <v>897</v>
      </c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8">
        <v>852</v>
      </c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40"/>
      <c r="BU53" s="38">
        <v>32</v>
      </c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40"/>
      <c r="CT53" s="38">
        <v>322</v>
      </c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8">
        <v>311</v>
      </c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40"/>
      <c r="DT53" s="38">
        <v>37</v>
      </c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40"/>
      <c r="ES53" s="38">
        <f t="shared" si="0"/>
        <v>69</v>
      </c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40"/>
    </row>
    <row r="54" spans="1:161" s="16" customFormat="1" ht="18" customHeight="1" x14ac:dyDescent="0.2">
      <c r="A54" s="50">
        <v>39</v>
      </c>
      <c r="B54" s="51"/>
      <c r="C54" s="51"/>
      <c r="D54" s="51"/>
      <c r="E54" s="52"/>
      <c r="F54" s="53" t="s">
        <v>41</v>
      </c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5"/>
      <c r="AU54" s="47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7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9"/>
      <c r="BU54" s="47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9"/>
      <c r="CT54" s="47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7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9"/>
      <c r="DT54" s="47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9"/>
      <c r="ES54" s="47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9"/>
    </row>
    <row r="55" spans="1:161" s="16" customFormat="1" ht="18" customHeight="1" x14ac:dyDescent="0.2">
      <c r="A55" s="50">
        <v>40</v>
      </c>
      <c r="B55" s="51"/>
      <c r="C55" s="51"/>
      <c r="D55" s="51"/>
      <c r="E55" s="52"/>
      <c r="F55" s="56" t="s">
        <v>42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8"/>
      <c r="AU55" s="38">
        <v>812</v>
      </c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8">
        <v>766</v>
      </c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40"/>
      <c r="BU55" s="38">
        <v>43</v>
      </c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40"/>
      <c r="CT55" s="38">
        <v>268</v>
      </c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8">
        <v>254</v>
      </c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40"/>
      <c r="DT55" s="38">
        <v>45</v>
      </c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40"/>
      <c r="ES55" s="38">
        <f t="shared" si="0"/>
        <v>88</v>
      </c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40"/>
    </row>
    <row r="56" spans="1:161" s="16" customFormat="1" ht="18" customHeight="1" x14ac:dyDescent="0.2">
      <c r="A56" s="50">
        <v>41</v>
      </c>
      <c r="B56" s="51"/>
      <c r="C56" s="51"/>
      <c r="D56" s="51"/>
      <c r="E56" s="52"/>
      <c r="F56" s="56" t="s">
        <v>150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8"/>
      <c r="AU56" s="38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8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40"/>
      <c r="BU56" s="38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40"/>
      <c r="CT56" s="38">
        <v>4</v>
      </c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8">
        <v>0</v>
      </c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40"/>
      <c r="DT56" s="38">
        <v>0</v>
      </c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40"/>
      <c r="ES56" s="38">
        <v>0</v>
      </c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40"/>
    </row>
    <row r="57" spans="1:161" s="16" customFormat="1" ht="18" customHeight="1" x14ac:dyDescent="0.2">
      <c r="A57" s="50">
        <v>42</v>
      </c>
      <c r="B57" s="51"/>
      <c r="C57" s="51"/>
      <c r="D57" s="51"/>
      <c r="E57" s="52"/>
      <c r="F57" s="53" t="s">
        <v>43</v>
      </c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5"/>
      <c r="AU57" s="38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8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40"/>
      <c r="BU57" s="38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40"/>
      <c r="CT57" s="38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8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40"/>
      <c r="DT57" s="38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40"/>
      <c r="ES57" s="38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40"/>
    </row>
    <row r="58" spans="1:161" s="16" customFormat="1" ht="18" customHeight="1" x14ac:dyDescent="0.2">
      <c r="A58" s="50">
        <v>43</v>
      </c>
      <c r="B58" s="51"/>
      <c r="C58" s="51"/>
      <c r="D58" s="51"/>
      <c r="E58" s="52"/>
      <c r="F58" s="56" t="s">
        <v>44</v>
      </c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8"/>
      <c r="AU58" s="38">
        <v>2</v>
      </c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8">
        <v>2</v>
      </c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40"/>
      <c r="BU58" s="38">
        <v>4</v>
      </c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40"/>
      <c r="CT58" s="38">
        <v>1</v>
      </c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8">
        <v>0</v>
      </c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40"/>
      <c r="DT58" s="38">
        <v>0</v>
      </c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40"/>
      <c r="ES58" s="38">
        <v>4</v>
      </c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40"/>
    </row>
    <row r="59" spans="1:161" s="16" customFormat="1" ht="18" customHeight="1" x14ac:dyDescent="0.2">
      <c r="A59" s="50">
        <v>44</v>
      </c>
      <c r="B59" s="51"/>
      <c r="C59" s="51"/>
      <c r="D59" s="51"/>
      <c r="E59" s="52"/>
      <c r="F59" s="53" t="s">
        <v>85</v>
      </c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5"/>
      <c r="AU59" s="47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7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9"/>
      <c r="BU59" s="47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9"/>
      <c r="CT59" s="47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7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9"/>
      <c r="DT59" s="47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9"/>
      <c r="ES59" s="47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9"/>
    </row>
    <row r="60" spans="1:161" s="13" customFormat="1" ht="18" customHeight="1" x14ac:dyDescent="0.2">
      <c r="A60" s="50">
        <v>45</v>
      </c>
      <c r="B60" s="51"/>
      <c r="C60" s="51"/>
      <c r="D60" s="51"/>
      <c r="E60" s="52"/>
      <c r="F60" s="56" t="s">
        <v>86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8"/>
      <c r="AU60" s="38">
        <v>679</v>
      </c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8">
        <v>639</v>
      </c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40"/>
      <c r="BU60" s="38">
        <v>0</v>
      </c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40"/>
      <c r="CT60" s="38">
        <v>136</v>
      </c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8">
        <v>130</v>
      </c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40"/>
      <c r="DT60" s="38">
        <v>0</v>
      </c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40"/>
      <c r="ES60" s="38">
        <f t="shared" si="0"/>
        <v>0</v>
      </c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40"/>
    </row>
    <row r="61" spans="1:161" s="16" customFormat="1" ht="18" customHeight="1" x14ac:dyDescent="0.2">
      <c r="A61" s="50">
        <v>46</v>
      </c>
      <c r="B61" s="51"/>
      <c r="C61" s="51"/>
      <c r="D61" s="51"/>
      <c r="E61" s="52"/>
      <c r="F61" s="53" t="s">
        <v>87</v>
      </c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5"/>
      <c r="AU61" s="47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7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9"/>
      <c r="BU61" s="47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9"/>
      <c r="CT61" s="47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7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9"/>
      <c r="DT61" s="47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9"/>
      <c r="ES61" s="47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9"/>
    </row>
    <row r="62" spans="1:161" s="16" customFormat="1" ht="18" customHeight="1" x14ac:dyDescent="0.2">
      <c r="A62" s="50">
        <v>47</v>
      </c>
      <c r="B62" s="51"/>
      <c r="C62" s="51"/>
      <c r="D62" s="51"/>
      <c r="E62" s="52"/>
      <c r="F62" s="56" t="s">
        <v>88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8"/>
      <c r="AU62" s="38">
        <v>709</v>
      </c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8">
        <v>668</v>
      </c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40"/>
      <c r="BU62" s="38">
        <v>0</v>
      </c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40"/>
      <c r="CT62" s="38">
        <v>116</v>
      </c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8">
        <v>110</v>
      </c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40"/>
      <c r="DT62" s="38">
        <v>0</v>
      </c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40"/>
      <c r="ES62" s="38">
        <f t="shared" si="0"/>
        <v>0</v>
      </c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40"/>
    </row>
    <row r="63" spans="1:161" s="16" customFormat="1" ht="18" customHeight="1" x14ac:dyDescent="0.2">
      <c r="A63" s="50">
        <v>48</v>
      </c>
      <c r="B63" s="51"/>
      <c r="C63" s="51"/>
      <c r="D63" s="51"/>
      <c r="E63" s="52"/>
      <c r="F63" s="53" t="s">
        <v>90</v>
      </c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5"/>
      <c r="AU63" s="47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7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9"/>
      <c r="BU63" s="47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9"/>
      <c r="CT63" s="47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7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9"/>
      <c r="DT63" s="47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9"/>
      <c r="ES63" s="47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9"/>
    </row>
    <row r="64" spans="1:161" s="16" customFormat="1" ht="18" customHeight="1" x14ac:dyDescent="0.2">
      <c r="A64" s="50">
        <v>49</v>
      </c>
      <c r="B64" s="51"/>
      <c r="C64" s="51"/>
      <c r="D64" s="51"/>
      <c r="E64" s="52"/>
      <c r="F64" s="56" t="s">
        <v>91</v>
      </c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8"/>
      <c r="AU64" s="38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8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40"/>
      <c r="BU64" s="38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40"/>
      <c r="CT64" s="38">
        <v>29</v>
      </c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8">
        <v>20</v>
      </c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40"/>
      <c r="DT64" s="38">
        <v>0</v>
      </c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40"/>
      <c r="ES64" s="38">
        <v>0</v>
      </c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40"/>
    </row>
    <row r="65" spans="1:161" s="16" customFormat="1" ht="18" customHeight="1" x14ac:dyDescent="0.2">
      <c r="A65" s="50">
        <v>50</v>
      </c>
      <c r="B65" s="51"/>
      <c r="C65" s="51"/>
      <c r="D65" s="51"/>
      <c r="E65" s="52"/>
      <c r="F65" s="56" t="s">
        <v>106</v>
      </c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8"/>
      <c r="AU65" s="38">
        <v>769</v>
      </c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8">
        <v>722</v>
      </c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40"/>
      <c r="BU65" s="38">
        <v>0</v>
      </c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40"/>
      <c r="CT65" s="38">
        <v>166</v>
      </c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8">
        <v>158</v>
      </c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40"/>
      <c r="DT65" s="38">
        <v>0</v>
      </c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40"/>
      <c r="ES65" s="38">
        <f t="shared" si="0"/>
        <v>0</v>
      </c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40"/>
    </row>
    <row r="66" spans="1:161" s="16" customFormat="1" ht="18" customHeight="1" x14ac:dyDescent="0.2">
      <c r="A66" s="50">
        <v>51</v>
      </c>
      <c r="B66" s="51"/>
      <c r="C66" s="51"/>
      <c r="D66" s="51"/>
      <c r="E66" s="52"/>
      <c r="F66" s="53" t="s">
        <v>45</v>
      </c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5"/>
      <c r="AU66" s="47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7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9"/>
      <c r="BU66" s="47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9"/>
      <c r="CT66" s="47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7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9"/>
      <c r="DT66" s="47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9"/>
      <c r="ES66" s="47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9"/>
    </row>
    <row r="67" spans="1:161" s="13" customFormat="1" ht="18" customHeight="1" x14ac:dyDescent="0.2">
      <c r="A67" s="50">
        <v>52</v>
      </c>
      <c r="B67" s="51"/>
      <c r="C67" s="51"/>
      <c r="D67" s="51"/>
      <c r="E67" s="52"/>
      <c r="F67" s="56" t="s">
        <v>46</v>
      </c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8"/>
      <c r="AU67" s="38">
        <v>1010</v>
      </c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8">
        <v>942</v>
      </c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40"/>
      <c r="BU67" s="38">
        <v>7</v>
      </c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40"/>
      <c r="CT67" s="38">
        <v>324</v>
      </c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8">
        <v>312</v>
      </c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40"/>
      <c r="DT67" s="38">
        <v>37</v>
      </c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40"/>
      <c r="ES67" s="38">
        <f t="shared" si="0"/>
        <v>44</v>
      </c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40"/>
    </row>
    <row r="68" spans="1:161" s="16" customFormat="1" ht="18" customHeight="1" x14ac:dyDescent="0.2">
      <c r="A68" s="50">
        <v>53</v>
      </c>
      <c r="B68" s="51"/>
      <c r="C68" s="51"/>
      <c r="D68" s="51"/>
      <c r="E68" s="52"/>
      <c r="F68" s="53" t="s">
        <v>48</v>
      </c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5"/>
      <c r="AU68" s="47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7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9"/>
      <c r="BU68" s="47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9"/>
      <c r="CT68" s="47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7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9"/>
      <c r="DT68" s="47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9"/>
      <c r="ES68" s="47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9"/>
    </row>
    <row r="69" spans="1:161" s="16" customFormat="1" ht="18" customHeight="1" x14ac:dyDescent="0.2">
      <c r="A69" s="50">
        <v>54</v>
      </c>
      <c r="B69" s="51"/>
      <c r="C69" s="51"/>
      <c r="D69" s="51"/>
      <c r="E69" s="52"/>
      <c r="F69" s="56" t="s">
        <v>49</v>
      </c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8"/>
      <c r="AU69" s="38">
        <v>841</v>
      </c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8">
        <v>794</v>
      </c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40"/>
      <c r="BU69" s="38">
        <v>22</v>
      </c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40"/>
      <c r="CT69" s="38">
        <v>226</v>
      </c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8">
        <v>215</v>
      </c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40"/>
      <c r="DT69" s="38">
        <v>11</v>
      </c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40"/>
      <c r="ES69" s="38">
        <f t="shared" si="0"/>
        <v>33</v>
      </c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40"/>
    </row>
    <row r="70" spans="1:161" s="16" customFormat="1" ht="18" customHeight="1" x14ac:dyDescent="0.2">
      <c r="A70" s="50">
        <v>55</v>
      </c>
      <c r="B70" s="51"/>
      <c r="C70" s="51"/>
      <c r="D70" s="51"/>
      <c r="E70" s="52"/>
      <c r="F70" s="56" t="s">
        <v>50</v>
      </c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8"/>
      <c r="AU70" s="38">
        <v>10</v>
      </c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8">
        <v>10</v>
      </c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40"/>
      <c r="BU70" s="38">
        <v>0</v>
      </c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40"/>
      <c r="CT70" s="38">
        <v>4</v>
      </c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8">
        <v>3</v>
      </c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40"/>
      <c r="DT70" s="38">
        <v>0</v>
      </c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40"/>
      <c r="ES70" s="38">
        <v>0</v>
      </c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40"/>
    </row>
    <row r="71" spans="1:161" s="16" customFormat="1" ht="18" customHeight="1" x14ac:dyDescent="0.2">
      <c r="A71" s="50">
        <v>56</v>
      </c>
      <c r="B71" s="51"/>
      <c r="C71" s="51"/>
      <c r="D71" s="51"/>
      <c r="E71" s="52"/>
      <c r="F71" s="53" t="s">
        <v>53</v>
      </c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5"/>
      <c r="AU71" s="47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7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9"/>
      <c r="BU71" s="47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9"/>
      <c r="CT71" s="47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7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9"/>
      <c r="DT71" s="47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9"/>
      <c r="ES71" s="47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9"/>
    </row>
    <row r="72" spans="1:161" s="13" customFormat="1" ht="18" customHeight="1" x14ac:dyDescent="0.2">
      <c r="A72" s="50">
        <v>57</v>
      </c>
      <c r="B72" s="51"/>
      <c r="C72" s="51"/>
      <c r="D72" s="51"/>
      <c r="E72" s="52"/>
      <c r="F72" s="56" t="s">
        <v>54</v>
      </c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8"/>
      <c r="AU72" s="38">
        <v>694</v>
      </c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8">
        <v>653</v>
      </c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40"/>
      <c r="BU72" s="38">
        <v>0</v>
      </c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40"/>
      <c r="CT72" s="38">
        <v>103</v>
      </c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8">
        <v>98</v>
      </c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40"/>
      <c r="DT72" s="38">
        <v>0</v>
      </c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40"/>
      <c r="ES72" s="38">
        <f t="shared" si="0"/>
        <v>0</v>
      </c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40"/>
    </row>
    <row r="73" spans="1:161" s="16" customFormat="1" ht="18" customHeight="1" x14ac:dyDescent="0.2">
      <c r="A73" s="50">
        <v>58</v>
      </c>
      <c r="B73" s="51"/>
      <c r="C73" s="51"/>
      <c r="D73" s="51"/>
      <c r="E73" s="52"/>
      <c r="F73" s="53" t="s">
        <v>55</v>
      </c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5"/>
      <c r="AU73" s="47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7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9"/>
      <c r="BU73" s="47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9"/>
      <c r="CT73" s="47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7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9"/>
      <c r="DT73" s="47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9"/>
      <c r="ES73" s="47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9"/>
    </row>
    <row r="74" spans="1:161" s="16" customFormat="1" ht="18" customHeight="1" x14ac:dyDescent="0.2">
      <c r="A74" s="50">
        <v>59</v>
      </c>
      <c r="B74" s="51"/>
      <c r="C74" s="51"/>
      <c r="D74" s="51"/>
      <c r="E74" s="52"/>
      <c r="F74" s="56" t="s">
        <v>56</v>
      </c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8"/>
      <c r="AU74" s="38">
        <v>693</v>
      </c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8">
        <v>652</v>
      </c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40"/>
      <c r="BU74" s="38">
        <v>0</v>
      </c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40"/>
      <c r="CT74" s="38">
        <v>140</v>
      </c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8">
        <v>134</v>
      </c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40"/>
      <c r="DT74" s="38">
        <v>0</v>
      </c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40"/>
      <c r="ES74" s="38">
        <f t="shared" si="0"/>
        <v>0</v>
      </c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40"/>
    </row>
    <row r="75" spans="1:161" s="13" customFormat="1" ht="18" customHeight="1" x14ac:dyDescent="0.2">
      <c r="A75" s="50">
        <v>60</v>
      </c>
      <c r="B75" s="51"/>
      <c r="C75" s="51"/>
      <c r="D75" s="51"/>
      <c r="E75" s="52"/>
      <c r="F75" s="56" t="s">
        <v>25</v>
      </c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8"/>
      <c r="AU75" s="38">
        <v>6</v>
      </c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8">
        <v>6</v>
      </c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40"/>
      <c r="BU75" s="38">
        <v>0</v>
      </c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40"/>
      <c r="CT75" s="38">
        <v>31</v>
      </c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8">
        <v>31</v>
      </c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40"/>
      <c r="DT75" s="38">
        <v>2</v>
      </c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40"/>
      <c r="ES75" s="38">
        <v>2</v>
      </c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40"/>
    </row>
    <row r="76" spans="1:161" s="13" customFormat="1" ht="18" customHeight="1" x14ac:dyDescent="0.2">
      <c r="A76" s="50">
        <v>61</v>
      </c>
      <c r="B76" s="51"/>
      <c r="C76" s="51"/>
      <c r="D76" s="51"/>
      <c r="E76" s="52"/>
      <c r="F76" s="56" t="s">
        <v>57</v>
      </c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8"/>
      <c r="AU76" s="38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8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40"/>
      <c r="BU76" s="38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40"/>
      <c r="CT76" s="38">
        <v>5</v>
      </c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8">
        <v>4</v>
      </c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40"/>
      <c r="DT76" s="38">
        <v>0</v>
      </c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40"/>
      <c r="ES76" s="38">
        <v>0</v>
      </c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40"/>
    </row>
    <row r="77" spans="1:161" s="16" customFormat="1" ht="18" customHeight="1" x14ac:dyDescent="0.2">
      <c r="A77" s="50">
        <v>62</v>
      </c>
      <c r="B77" s="51"/>
      <c r="C77" s="51"/>
      <c r="D77" s="51"/>
      <c r="E77" s="52"/>
      <c r="F77" s="53" t="s">
        <v>189</v>
      </c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5"/>
      <c r="AU77" s="47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7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9"/>
      <c r="BU77" s="47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9"/>
      <c r="CT77" s="47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7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9"/>
      <c r="DT77" s="47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9"/>
      <c r="ES77" s="47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9"/>
    </row>
    <row r="78" spans="1:161" s="13" customFormat="1" ht="18" customHeight="1" x14ac:dyDescent="0.2">
      <c r="A78" s="50">
        <v>63</v>
      </c>
      <c r="B78" s="51"/>
      <c r="C78" s="51"/>
      <c r="D78" s="51"/>
      <c r="E78" s="52"/>
      <c r="F78" s="56" t="s">
        <v>190</v>
      </c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8"/>
      <c r="AU78" s="38">
        <v>705</v>
      </c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8">
        <v>660</v>
      </c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40"/>
      <c r="BU78" s="38">
        <v>0</v>
      </c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40"/>
      <c r="CT78" s="38">
        <v>47</v>
      </c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8">
        <v>44</v>
      </c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40"/>
      <c r="DT78" s="38">
        <v>2</v>
      </c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40"/>
      <c r="ES78" s="38">
        <f t="shared" si="0"/>
        <v>2</v>
      </c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40"/>
    </row>
    <row r="79" spans="1:161" s="16" customFormat="1" ht="18" customHeight="1" x14ac:dyDescent="0.2">
      <c r="A79" s="50">
        <v>64</v>
      </c>
      <c r="B79" s="51"/>
      <c r="C79" s="51"/>
      <c r="D79" s="51"/>
      <c r="E79" s="52"/>
      <c r="F79" s="53" t="s">
        <v>58</v>
      </c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5"/>
      <c r="AU79" s="47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7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9"/>
      <c r="BU79" s="47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9"/>
      <c r="CT79" s="47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7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9"/>
      <c r="DT79" s="47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9"/>
      <c r="ES79" s="47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9"/>
    </row>
    <row r="80" spans="1:161" s="16" customFormat="1" ht="18" customHeight="1" x14ac:dyDescent="0.2">
      <c r="A80" s="50">
        <v>65</v>
      </c>
      <c r="B80" s="51"/>
      <c r="C80" s="51"/>
      <c r="D80" s="51"/>
      <c r="E80" s="52"/>
      <c r="F80" s="56" t="s">
        <v>97</v>
      </c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8"/>
      <c r="AU80" s="47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7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9"/>
      <c r="BU80" s="47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9"/>
      <c r="CT80" s="38">
        <v>3</v>
      </c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8">
        <v>1</v>
      </c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40"/>
      <c r="DT80" s="38">
        <v>0</v>
      </c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40"/>
      <c r="ES80" s="38">
        <v>0</v>
      </c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40"/>
    </row>
    <row r="81" spans="1:161" s="16" customFormat="1" ht="18" customHeight="1" x14ac:dyDescent="0.2">
      <c r="A81" s="50">
        <v>66</v>
      </c>
      <c r="B81" s="51"/>
      <c r="C81" s="51"/>
      <c r="D81" s="51"/>
      <c r="E81" s="52"/>
      <c r="F81" s="56" t="s">
        <v>155</v>
      </c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8"/>
      <c r="AU81" s="38">
        <v>986</v>
      </c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8">
        <v>931</v>
      </c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40"/>
      <c r="BU81" s="38">
        <v>53</v>
      </c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40"/>
      <c r="CT81" s="38">
        <v>358</v>
      </c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8">
        <v>343</v>
      </c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40"/>
      <c r="DT81" s="38">
        <v>65</v>
      </c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40"/>
      <c r="ES81" s="38">
        <f t="shared" si="0"/>
        <v>118</v>
      </c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40"/>
    </row>
    <row r="82" spans="1:161" s="16" customFormat="1" ht="18" customHeight="1" x14ac:dyDescent="0.2">
      <c r="A82" s="50">
        <v>67</v>
      </c>
      <c r="B82" s="51"/>
      <c r="C82" s="51"/>
      <c r="D82" s="51"/>
      <c r="E82" s="52"/>
      <c r="F82" s="53" t="s">
        <v>118</v>
      </c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5"/>
      <c r="AU82" s="47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7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9"/>
      <c r="BU82" s="47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9"/>
      <c r="CT82" s="47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7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9"/>
      <c r="DT82" s="47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9"/>
      <c r="ES82" s="47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9"/>
    </row>
    <row r="83" spans="1:161" s="13" customFormat="1" ht="18" customHeight="1" x14ac:dyDescent="0.2">
      <c r="A83" s="50">
        <v>68</v>
      </c>
      <c r="B83" s="51"/>
      <c r="C83" s="51"/>
      <c r="D83" s="51"/>
      <c r="E83" s="52"/>
      <c r="F83" s="56" t="s">
        <v>157</v>
      </c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8"/>
      <c r="AU83" s="38">
        <v>664</v>
      </c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8">
        <v>625</v>
      </c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40"/>
      <c r="BU83" s="38">
        <v>2</v>
      </c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40"/>
      <c r="CT83" s="38">
        <v>140</v>
      </c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8">
        <v>132</v>
      </c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40"/>
      <c r="DT83" s="38">
        <v>10</v>
      </c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40"/>
      <c r="ES83" s="38">
        <f t="shared" si="0"/>
        <v>12</v>
      </c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40"/>
    </row>
    <row r="84" spans="1:161" s="16" customFormat="1" ht="18" customHeight="1" x14ac:dyDescent="0.2">
      <c r="A84" s="50">
        <v>69</v>
      </c>
      <c r="B84" s="51"/>
      <c r="C84" s="51"/>
      <c r="D84" s="51"/>
      <c r="E84" s="52"/>
      <c r="F84" s="53" t="s">
        <v>63</v>
      </c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5"/>
      <c r="AU84" s="47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7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9"/>
      <c r="BU84" s="47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9"/>
      <c r="CT84" s="47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7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9"/>
      <c r="DT84" s="47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9"/>
      <c r="ES84" s="47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9"/>
    </row>
    <row r="85" spans="1:161" s="16" customFormat="1" ht="18" customHeight="1" x14ac:dyDescent="0.2">
      <c r="A85" s="50">
        <v>70</v>
      </c>
      <c r="B85" s="51"/>
      <c r="C85" s="51"/>
      <c r="D85" s="51"/>
      <c r="E85" s="52"/>
      <c r="F85" s="56" t="s">
        <v>64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8"/>
      <c r="AU85" s="38">
        <v>754</v>
      </c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8">
        <v>712</v>
      </c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40"/>
      <c r="BU85" s="38">
        <v>36</v>
      </c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40"/>
      <c r="CT85" s="38">
        <v>260</v>
      </c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8">
        <v>251</v>
      </c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40"/>
      <c r="DT85" s="38">
        <v>124</v>
      </c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40"/>
      <c r="ES85" s="38">
        <f t="shared" si="0"/>
        <v>160</v>
      </c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40"/>
    </row>
    <row r="86" spans="1:161" s="16" customFormat="1" ht="18" customHeight="1" x14ac:dyDescent="0.2">
      <c r="A86" s="50">
        <v>71</v>
      </c>
      <c r="B86" s="51"/>
      <c r="C86" s="51"/>
      <c r="D86" s="51"/>
      <c r="E86" s="52"/>
      <c r="F86" s="53" t="s">
        <v>65</v>
      </c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5"/>
      <c r="AU86" s="47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7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9"/>
      <c r="BU86" s="47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9"/>
      <c r="CT86" s="47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7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9"/>
      <c r="DT86" s="47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9"/>
      <c r="ES86" s="47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9"/>
    </row>
    <row r="87" spans="1:161" s="13" customFormat="1" ht="18" customHeight="1" x14ac:dyDescent="0.2">
      <c r="A87" s="50">
        <v>72</v>
      </c>
      <c r="B87" s="51"/>
      <c r="C87" s="51"/>
      <c r="D87" s="51"/>
      <c r="E87" s="52"/>
      <c r="F87" s="56" t="s">
        <v>66</v>
      </c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8"/>
      <c r="AU87" s="38">
        <v>764</v>
      </c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8">
        <v>721</v>
      </c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40"/>
      <c r="BU87" s="38">
        <v>22</v>
      </c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40"/>
      <c r="CT87" s="38">
        <v>228</v>
      </c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8">
        <v>220</v>
      </c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40"/>
      <c r="DT87" s="38">
        <v>38</v>
      </c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40"/>
      <c r="ES87" s="38">
        <f t="shared" si="0"/>
        <v>60</v>
      </c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40"/>
    </row>
    <row r="88" spans="1:161" s="13" customFormat="1" ht="18" customHeight="1" x14ac:dyDescent="0.2">
      <c r="A88" s="50">
        <v>73</v>
      </c>
      <c r="B88" s="51"/>
      <c r="C88" s="51"/>
      <c r="D88" s="51"/>
      <c r="E88" s="52"/>
      <c r="F88" s="56" t="s">
        <v>67</v>
      </c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8"/>
      <c r="AU88" s="38">
        <v>1</v>
      </c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8">
        <v>1</v>
      </c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40"/>
      <c r="BU88" s="38">
        <v>0</v>
      </c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40"/>
      <c r="CT88" s="38">
        <v>0</v>
      </c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8">
        <v>0</v>
      </c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40"/>
      <c r="DT88" s="38">
        <v>0</v>
      </c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40"/>
      <c r="ES88" s="38">
        <v>0</v>
      </c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40"/>
    </row>
    <row r="89" spans="1:161" s="16" customFormat="1" ht="18" customHeight="1" x14ac:dyDescent="0.2">
      <c r="A89" s="50">
        <v>74</v>
      </c>
      <c r="B89" s="51"/>
      <c r="C89" s="51"/>
      <c r="D89" s="51"/>
      <c r="E89" s="52"/>
      <c r="F89" s="53" t="s">
        <v>68</v>
      </c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5"/>
      <c r="AU89" s="47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7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9"/>
      <c r="BU89" s="47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9"/>
      <c r="CT89" s="47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7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9"/>
      <c r="DT89" s="47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9"/>
      <c r="ES89" s="47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9"/>
    </row>
    <row r="90" spans="1:161" s="13" customFormat="1" ht="18" customHeight="1" x14ac:dyDescent="0.2">
      <c r="A90" s="50">
        <v>75</v>
      </c>
      <c r="B90" s="51"/>
      <c r="C90" s="51"/>
      <c r="D90" s="51"/>
      <c r="E90" s="52"/>
      <c r="F90" s="56" t="s">
        <v>69</v>
      </c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8"/>
      <c r="AU90" s="38">
        <v>753</v>
      </c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8">
        <v>709</v>
      </c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40"/>
      <c r="BU90" s="38">
        <v>35</v>
      </c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40"/>
      <c r="CT90" s="38">
        <v>160</v>
      </c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8">
        <v>153</v>
      </c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40"/>
      <c r="DT90" s="38">
        <v>38</v>
      </c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40"/>
      <c r="ES90" s="38">
        <f t="shared" si="0"/>
        <v>73</v>
      </c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40"/>
    </row>
    <row r="91" spans="1:161" s="13" customFormat="1" ht="18" customHeight="1" x14ac:dyDescent="0.2">
      <c r="A91" s="50">
        <v>76</v>
      </c>
      <c r="B91" s="51"/>
      <c r="C91" s="51"/>
      <c r="D91" s="51"/>
      <c r="E91" s="52"/>
      <c r="F91" s="56" t="s">
        <v>165</v>
      </c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8"/>
      <c r="AU91" s="38">
        <v>3</v>
      </c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8">
        <v>2</v>
      </c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40"/>
      <c r="BU91" s="38">
        <v>0</v>
      </c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40"/>
      <c r="CT91" s="38">
        <v>0</v>
      </c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8">
        <v>0</v>
      </c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40"/>
      <c r="DT91" s="38">
        <v>0</v>
      </c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40"/>
      <c r="ES91" s="38">
        <v>0</v>
      </c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40"/>
    </row>
    <row r="92" spans="1:161" s="16" customFormat="1" ht="18" customHeight="1" x14ac:dyDescent="0.2">
      <c r="A92" s="50">
        <v>77</v>
      </c>
      <c r="B92" s="51"/>
      <c r="C92" s="51"/>
      <c r="D92" s="51"/>
      <c r="E92" s="52"/>
      <c r="F92" s="53" t="s">
        <v>98</v>
      </c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5"/>
      <c r="AU92" s="47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7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9"/>
      <c r="BU92" s="47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9"/>
      <c r="CT92" s="47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7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9"/>
      <c r="DT92" s="47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9"/>
      <c r="ES92" s="47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9"/>
    </row>
    <row r="93" spans="1:161" s="16" customFormat="1" ht="18" customHeight="1" x14ac:dyDescent="0.2">
      <c r="A93" s="50">
        <v>78</v>
      </c>
      <c r="B93" s="51"/>
      <c r="C93" s="51"/>
      <c r="D93" s="51"/>
      <c r="E93" s="52"/>
      <c r="F93" s="56" t="s">
        <v>99</v>
      </c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8"/>
      <c r="AU93" s="38">
        <v>23</v>
      </c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8">
        <v>16</v>
      </c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40"/>
      <c r="BU93" s="38">
        <v>14</v>
      </c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40"/>
      <c r="CT93" s="38">
        <v>12</v>
      </c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8">
        <v>7</v>
      </c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40"/>
      <c r="DT93" s="38">
        <v>0</v>
      </c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40"/>
      <c r="ES93" s="38">
        <f t="shared" ref="ES93:ES94" si="1">DT93+BU93</f>
        <v>14</v>
      </c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40"/>
    </row>
    <row r="94" spans="1:161" s="16" customFormat="1" ht="18" customHeight="1" x14ac:dyDescent="0.2">
      <c r="A94" s="50">
        <v>79</v>
      </c>
      <c r="B94" s="51"/>
      <c r="C94" s="51"/>
      <c r="D94" s="51"/>
      <c r="E94" s="52"/>
      <c r="F94" s="56" t="s">
        <v>166</v>
      </c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8"/>
      <c r="AU94" s="38">
        <v>897</v>
      </c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8">
        <v>843</v>
      </c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40"/>
      <c r="BU94" s="38">
        <v>7</v>
      </c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40"/>
      <c r="CT94" s="38">
        <v>157</v>
      </c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8">
        <v>148</v>
      </c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40"/>
      <c r="DT94" s="38">
        <v>0</v>
      </c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40"/>
      <c r="ES94" s="38">
        <f t="shared" si="1"/>
        <v>7</v>
      </c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40"/>
    </row>
    <row r="95" spans="1:161" s="16" customFormat="1" ht="18" customHeight="1" x14ac:dyDescent="0.2">
      <c r="A95" s="44" t="s">
        <v>70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6"/>
      <c r="AU95" s="47">
        <f>AU94+AU93+AU91+AU90+AU88+AU87+AU85+AU83+AU81+AU78+AU75+AU74+AU72+AU70+AU69+AU67+AU65+AU62+AU60+AU58+AU55+AU53+AU51+AU50+AU47+AU45+AU43+AU42+AU40+AU38+AU37+AU36+AU34+AU33+AU31+AU29+AU28+AU26+AU23+AU20+AU17</f>
        <v>22364</v>
      </c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7">
        <f>BH94+BH93+BH91+BH90+BH88+BH87+BH85+BH83+BH81+BH78+BH75+BH74+BH72+BH70+BH69+BH67+BH65+BH62+BH60+BH58+BH55+BH53+BH51+BH50+BH47+BH45+BH43+BH42+BH40+BH38+BH37+BH36+BH34+BH33+BH31+BH29+BH28+BH26+BH23+BH20+BH17</f>
        <v>21057</v>
      </c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7">
        <f>BU94+BU93+BU91+BU90+BU88+BU87+BU85+BU83+BU81+BU78+BU75+BU74+BU72+BU70+BU69+BU67+BU65+BU62+BU60+BU58+BU55+BU53+BU51+BU50+BU47+BU45+BU43+BU42+BU40+BU38+BU37+BU36+BU34+BU33+BU31+BU29+BU28+BU26+BU23+BU20+BU17</f>
        <v>713</v>
      </c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9"/>
      <c r="CT95" s="47">
        <f>SUM(CT16:DF94)</f>
        <v>5885</v>
      </c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7">
        <f>SUM(DG16:DS94)</f>
        <v>5597</v>
      </c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9"/>
      <c r="DT95" s="47">
        <f>SUM(DT16:ER94)</f>
        <v>604</v>
      </c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9"/>
      <c r="ES95" s="47">
        <f>ES94+ES93+ES91+ES90+ES88+ES87+ES85+ES83+ES81+ES80+ES78+ES76+ES75+ES74+ES72+ES70+ES69+ES67+ES65+ES64+ES62+ES60+ES58+ES56+ES55+ES53+ES51+ES50+ES48+ES47+ES45+ES43+ES42+ES40+ES38+ES37+ES36+ES34+ES33+ES32+ES31+ES29+ES28+ES26+ES24+ES23+ES21+ES20+ES18+ES17</f>
        <v>1317</v>
      </c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9"/>
    </row>
    <row r="96" spans="1:161" s="2" customFormat="1" ht="12.75" customHeight="1" x14ac:dyDescent="0.2">
      <c r="B96" s="18"/>
      <c r="C96" s="18"/>
      <c r="D96" s="18"/>
      <c r="E96" s="18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</row>
    <row r="97" spans="1:161" s="2" customFormat="1" ht="12.75" customHeight="1" x14ac:dyDescent="0.2">
      <c r="A97" s="22" t="s">
        <v>71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59" t="s">
        <v>72</v>
      </c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14"/>
      <c r="DD97" s="14"/>
      <c r="DE97" s="14"/>
      <c r="DF97" s="14"/>
      <c r="DG97" s="14"/>
    </row>
    <row r="98" spans="1:161" s="2" customForma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60" t="s">
        <v>73</v>
      </c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14"/>
      <c r="DD98" s="14"/>
      <c r="DE98" s="14"/>
      <c r="DF98" s="14"/>
      <c r="DG98" s="14"/>
    </row>
    <row r="99" spans="1:161" s="7" customFormat="1" x14ac:dyDescent="0.2">
      <c r="A99" s="61" t="s">
        <v>74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J99" s="61" t="s">
        <v>75</v>
      </c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</row>
    <row r="100" spans="1:161" s="12" customFormat="1" ht="12.75" customHeight="1" x14ac:dyDescent="0.2">
      <c r="A100" s="60" t="s">
        <v>76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19"/>
      <c r="AF100" s="19"/>
      <c r="AG100" s="19"/>
      <c r="AH100" s="19"/>
      <c r="AJ100" s="60" t="s">
        <v>77</v>
      </c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FE100" s="12" t="s">
        <v>78</v>
      </c>
    </row>
  </sheetData>
  <mergeCells count="753">
    <mergeCell ref="AP98:DB98"/>
    <mergeCell ref="A99:AD99"/>
    <mergeCell ref="AJ99:BM99"/>
    <mergeCell ref="A100:AD100"/>
    <mergeCell ref="AJ100:BM100"/>
    <mergeCell ref="A95:AT95"/>
    <mergeCell ref="AU95:BG95"/>
    <mergeCell ref="BH95:BT95"/>
    <mergeCell ref="BU95:CS95"/>
    <mergeCell ref="CT95:DF95"/>
    <mergeCell ref="DG95:DS95"/>
    <mergeCell ref="DT95:ER95"/>
    <mergeCell ref="ES95:FE95"/>
    <mergeCell ref="A97:AO97"/>
    <mergeCell ref="AP97:DB97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A93:E93"/>
    <mergeCell ref="F93:AT93"/>
    <mergeCell ref="AU93:BG93"/>
    <mergeCell ref="BH93:BT93"/>
    <mergeCell ref="BU93:CS93"/>
    <mergeCell ref="CT93:DF93"/>
    <mergeCell ref="DG93:DS93"/>
    <mergeCell ref="DT93:ER93"/>
    <mergeCell ref="ES93:FE93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0:E90"/>
    <mergeCell ref="F90:AT90"/>
    <mergeCell ref="AU90:BG90"/>
    <mergeCell ref="BH90:BT90"/>
    <mergeCell ref="BU90:CS90"/>
    <mergeCell ref="CT90:DF90"/>
    <mergeCell ref="DG90:DS90"/>
    <mergeCell ref="DT90:ER90"/>
    <mergeCell ref="ES90:FE90"/>
    <mergeCell ref="A89:E89"/>
    <mergeCell ref="F89:AT89"/>
    <mergeCell ref="AU89:BG89"/>
    <mergeCell ref="BH89:BT89"/>
    <mergeCell ref="BU89:CS89"/>
    <mergeCell ref="CT89:DF89"/>
    <mergeCell ref="DG89:DS89"/>
    <mergeCell ref="DT89:ER89"/>
    <mergeCell ref="ES89:FE89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6:E86"/>
    <mergeCell ref="F86:AT86"/>
    <mergeCell ref="AU86:BG86"/>
    <mergeCell ref="BH86:BT86"/>
    <mergeCell ref="BU86:CS86"/>
    <mergeCell ref="CT86:DF86"/>
    <mergeCell ref="DG86:DS86"/>
    <mergeCell ref="DT86:ER86"/>
    <mergeCell ref="ES86:FE86"/>
    <mergeCell ref="A85:E85"/>
    <mergeCell ref="F85:AT85"/>
    <mergeCell ref="AU85:BG85"/>
    <mergeCell ref="BH85:BT85"/>
    <mergeCell ref="BU85:CS85"/>
    <mergeCell ref="CT85:DF85"/>
    <mergeCell ref="DG85:DS85"/>
    <mergeCell ref="DT85:ER85"/>
    <mergeCell ref="ES85:FE85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2:E82"/>
    <mergeCell ref="F82:AT82"/>
    <mergeCell ref="AU82:BG82"/>
    <mergeCell ref="BH82:BT82"/>
    <mergeCell ref="BU82:CS82"/>
    <mergeCell ref="CT82:DF82"/>
    <mergeCell ref="DG82:DS82"/>
    <mergeCell ref="DT82:ER82"/>
    <mergeCell ref="ES82:FE82"/>
    <mergeCell ref="A81:E81"/>
    <mergeCell ref="F81:AT81"/>
    <mergeCell ref="AU81:BG81"/>
    <mergeCell ref="BH81:BT81"/>
    <mergeCell ref="BU81:CS81"/>
    <mergeCell ref="CT81:DF81"/>
    <mergeCell ref="DG81:DS81"/>
    <mergeCell ref="DT81:ER81"/>
    <mergeCell ref="ES81:FE81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78:E78"/>
    <mergeCell ref="F78:AT78"/>
    <mergeCell ref="AU78:BG78"/>
    <mergeCell ref="BH78:BT78"/>
    <mergeCell ref="BU78:CS78"/>
    <mergeCell ref="CT78:DF78"/>
    <mergeCell ref="DG78:DS78"/>
    <mergeCell ref="DT78:ER78"/>
    <mergeCell ref="ES78:FE78"/>
    <mergeCell ref="A77:E77"/>
    <mergeCell ref="F77:AT77"/>
    <mergeCell ref="AU77:BG77"/>
    <mergeCell ref="BH77:BT77"/>
    <mergeCell ref="BU77:CS77"/>
    <mergeCell ref="CT77:DF77"/>
    <mergeCell ref="DG77:DS77"/>
    <mergeCell ref="DT77:ER77"/>
    <mergeCell ref="ES77:FE77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4:E74"/>
    <mergeCell ref="F74:AT74"/>
    <mergeCell ref="AU74:BG74"/>
    <mergeCell ref="BH74:BT74"/>
    <mergeCell ref="BU74:CS74"/>
    <mergeCell ref="CT74:DF74"/>
    <mergeCell ref="DG74:DS74"/>
    <mergeCell ref="DT74:ER74"/>
    <mergeCell ref="ES74:FE74"/>
    <mergeCell ref="A73:E73"/>
    <mergeCell ref="F73:AT73"/>
    <mergeCell ref="AU73:BG73"/>
    <mergeCell ref="BH73:BT73"/>
    <mergeCell ref="BU73:CS73"/>
    <mergeCell ref="CT73:DF73"/>
    <mergeCell ref="DG73:DS73"/>
    <mergeCell ref="DT73:ER73"/>
    <mergeCell ref="ES73:FE73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EK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74"/>
  <sheetViews>
    <sheetView workbookViewId="0">
      <selection activeCell="FO57" sqref="FO57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J2" s="68" t="s">
        <v>0</v>
      </c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9" customFormat="1" ht="12.75" customHeight="1" x14ac:dyDescent="0.2"/>
    <row r="6" spans="1:161" s="2" customFormat="1" ht="13.5" customHeight="1" x14ac:dyDescent="0.2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</row>
    <row r="7" spans="1:161" s="9" customFormat="1" x14ac:dyDescent="0.2"/>
    <row r="8" spans="1:161" s="2" customFormat="1" ht="13.5" customHeight="1" x14ac:dyDescent="0.2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</row>
    <row r="9" spans="1:161" s="10" customFormat="1" x14ac:dyDescent="0.2"/>
    <row r="10" spans="1:161" s="5" customFormat="1" ht="13.5" customHeight="1" x14ac:dyDescent="0.2">
      <c r="A10" s="22" t="s">
        <v>213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23" t="s">
        <v>5</v>
      </c>
      <c r="B12" s="24"/>
      <c r="C12" s="24"/>
      <c r="D12" s="24"/>
      <c r="E12" s="25"/>
      <c r="F12" s="23" t="s">
        <v>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  <c r="AU12" s="32" t="s">
        <v>7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4"/>
      <c r="CT12" s="33" t="s">
        <v>8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4"/>
      <c r="ES12" s="23" t="s">
        <v>9</v>
      </c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5"/>
    </row>
    <row r="13" spans="1:161" s="12" customFormat="1" ht="42" customHeight="1" x14ac:dyDescent="0.2">
      <c r="A13" s="26"/>
      <c r="B13" s="27"/>
      <c r="C13" s="27"/>
      <c r="D13" s="27"/>
      <c r="E13" s="28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8"/>
      <c r="AU13" s="35" t="s">
        <v>10</v>
      </c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7"/>
      <c r="BU13" s="23" t="s">
        <v>12</v>
      </c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5"/>
      <c r="CT13" s="35" t="s">
        <v>10</v>
      </c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7"/>
      <c r="DT13" s="23" t="s">
        <v>12</v>
      </c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5"/>
      <c r="ES13" s="26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8"/>
    </row>
    <row r="14" spans="1:161" s="13" customFormat="1" ht="28.5" customHeight="1" x14ac:dyDescent="0.2">
      <c r="A14" s="29"/>
      <c r="B14" s="30"/>
      <c r="C14" s="30"/>
      <c r="D14" s="30"/>
      <c r="E14" s="31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1"/>
      <c r="AU14" s="38" t="s">
        <v>13</v>
      </c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40"/>
      <c r="BH14" s="38" t="s">
        <v>14</v>
      </c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40"/>
      <c r="BU14" s="29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1"/>
      <c r="CT14" s="38" t="s">
        <v>13</v>
      </c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40"/>
      <c r="DG14" s="38" t="s">
        <v>14</v>
      </c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40"/>
      <c r="DT14" s="29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1"/>
      <c r="ES14" s="29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pans="1:161" s="14" customFormat="1" x14ac:dyDescent="0.2">
      <c r="A15" s="41">
        <v>1</v>
      </c>
      <c r="B15" s="42"/>
      <c r="C15" s="42"/>
      <c r="D15" s="42"/>
      <c r="E15" s="43"/>
      <c r="F15" s="41">
        <v>2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3"/>
      <c r="AU15" s="41">
        <v>3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1">
        <v>4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3"/>
      <c r="BU15" s="41">
        <v>5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1">
        <v>6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1">
        <v>7</v>
      </c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1">
        <v>8</v>
      </c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1">
        <v>9</v>
      </c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3"/>
    </row>
    <row r="16" spans="1:161" s="16" customFormat="1" ht="18" customHeight="1" x14ac:dyDescent="0.2">
      <c r="A16" s="50">
        <v>1</v>
      </c>
      <c r="B16" s="51"/>
      <c r="C16" s="51"/>
      <c r="D16" s="51"/>
      <c r="E16" s="52"/>
      <c r="F16" s="53" t="s">
        <v>81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5"/>
      <c r="AU16" s="47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7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9"/>
      <c r="BU16" s="47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9"/>
      <c r="CT16" s="47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7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9"/>
      <c r="DT16" s="47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9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6" customFormat="1" ht="18" customHeight="1" x14ac:dyDescent="0.2">
      <c r="A17" s="50">
        <v>2</v>
      </c>
      <c r="B17" s="51"/>
      <c r="C17" s="51"/>
      <c r="D17" s="51"/>
      <c r="E17" s="52"/>
      <c r="F17" s="56" t="s">
        <v>171</v>
      </c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8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8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40"/>
      <c r="BU17" s="38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40"/>
      <c r="CT17" s="38">
        <v>271</v>
      </c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8">
        <v>256</v>
      </c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40"/>
      <c r="DT17" s="38">
        <v>61</v>
      </c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40"/>
      <c r="ES17" s="38">
        <v>61</v>
      </c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40"/>
    </row>
    <row r="18" spans="1:161" s="13" customFormat="1" ht="18" customHeight="1" x14ac:dyDescent="0.2">
      <c r="A18" s="50">
        <v>3</v>
      </c>
      <c r="B18" s="51"/>
      <c r="C18" s="51"/>
      <c r="D18" s="51"/>
      <c r="E18" s="52"/>
      <c r="F18" s="56" t="s">
        <v>172</v>
      </c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8"/>
      <c r="AU18" s="38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8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40"/>
      <c r="BU18" s="38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40"/>
      <c r="CT18" s="38">
        <v>3</v>
      </c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8">
        <v>3</v>
      </c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40"/>
      <c r="DT18" s="38">
        <v>5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40"/>
      <c r="ES18" s="38">
        <v>5</v>
      </c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40"/>
    </row>
    <row r="19" spans="1:161" s="13" customFormat="1" ht="18" customHeight="1" x14ac:dyDescent="0.2">
      <c r="A19" s="50">
        <v>4</v>
      </c>
      <c r="B19" s="51"/>
      <c r="C19" s="51"/>
      <c r="D19" s="51"/>
      <c r="E19" s="52"/>
      <c r="F19" s="56" t="s">
        <v>82</v>
      </c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8"/>
      <c r="AU19" s="38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8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40"/>
      <c r="BU19" s="38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40"/>
      <c r="CT19" s="38">
        <v>30</v>
      </c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8">
        <v>27</v>
      </c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40"/>
      <c r="DT19" s="38">
        <v>34</v>
      </c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40"/>
      <c r="ES19" s="38">
        <v>34</v>
      </c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40"/>
    </row>
    <row r="20" spans="1:161" s="13" customFormat="1" ht="18" customHeight="1" x14ac:dyDescent="0.2">
      <c r="A20" s="50">
        <v>5</v>
      </c>
      <c r="B20" s="51"/>
      <c r="C20" s="51"/>
      <c r="D20" s="51"/>
      <c r="E20" s="52"/>
      <c r="F20" s="56" t="s">
        <v>83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8"/>
      <c r="AU20" s="38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8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40"/>
      <c r="BU20" s="38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40"/>
      <c r="CT20" s="38">
        <v>23</v>
      </c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8">
        <v>21</v>
      </c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40"/>
      <c r="DT20" s="38">
        <v>19</v>
      </c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40"/>
      <c r="ES20" s="38">
        <v>19</v>
      </c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40"/>
    </row>
    <row r="21" spans="1:161" s="13" customFormat="1" ht="18" customHeight="1" x14ac:dyDescent="0.2">
      <c r="A21" s="50">
        <v>6</v>
      </c>
      <c r="B21" s="51"/>
      <c r="C21" s="51"/>
      <c r="D21" s="51"/>
      <c r="E21" s="52"/>
      <c r="F21" s="56" t="s">
        <v>174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8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8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40"/>
      <c r="BU21" s="38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40"/>
      <c r="CT21" s="38">
        <v>4</v>
      </c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8">
        <v>4</v>
      </c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40"/>
      <c r="DT21" s="38">
        <v>0</v>
      </c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40"/>
      <c r="ES21" s="38">
        <v>0</v>
      </c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40"/>
    </row>
    <row r="22" spans="1:161" s="16" customFormat="1" ht="18" customHeight="1" x14ac:dyDescent="0.2">
      <c r="A22" s="50">
        <v>7</v>
      </c>
      <c r="B22" s="51"/>
      <c r="C22" s="51"/>
      <c r="D22" s="51"/>
      <c r="E22" s="52"/>
      <c r="F22" s="53" t="s">
        <v>21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5"/>
      <c r="AU22" s="47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7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9"/>
      <c r="BU22" s="47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9"/>
      <c r="CT22" s="47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7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9"/>
      <c r="DT22" s="47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9"/>
      <c r="ES22" s="47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9"/>
    </row>
    <row r="23" spans="1:161" s="13" customFormat="1" ht="18" customHeight="1" x14ac:dyDescent="0.2">
      <c r="A23" s="50">
        <v>8</v>
      </c>
      <c r="B23" s="51"/>
      <c r="C23" s="51"/>
      <c r="D23" s="51"/>
      <c r="E23" s="52"/>
      <c r="F23" s="56" t="s">
        <v>84</v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8"/>
      <c r="AU23" s="38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8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40"/>
      <c r="BU23" s="38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40"/>
      <c r="CT23" s="38">
        <v>98</v>
      </c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8">
        <v>75</v>
      </c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  <c r="DT23" s="38">
        <v>31</v>
      </c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40"/>
      <c r="ES23" s="38">
        <v>31</v>
      </c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40"/>
    </row>
    <row r="24" spans="1:161" s="13" customFormat="1" ht="18" customHeight="1" x14ac:dyDescent="0.2">
      <c r="A24" s="50">
        <v>9</v>
      </c>
      <c r="B24" s="51"/>
      <c r="C24" s="51"/>
      <c r="D24" s="51"/>
      <c r="E24" s="52"/>
      <c r="F24" s="56" t="s">
        <v>23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8"/>
      <c r="AU24" s="38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8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40"/>
      <c r="BU24" s="38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40"/>
      <c r="CT24" s="38">
        <v>6</v>
      </c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8">
        <v>6</v>
      </c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  <c r="DT24" s="38">
        <v>0</v>
      </c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40"/>
      <c r="ES24" s="38">
        <v>0</v>
      </c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40"/>
    </row>
    <row r="25" spans="1:161" s="16" customFormat="1" ht="18" customHeight="1" x14ac:dyDescent="0.2">
      <c r="A25" s="50">
        <v>10</v>
      </c>
      <c r="B25" s="51"/>
      <c r="C25" s="51"/>
      <c r="D25" s="51"/>
      <c r="E25" s="52"/>
      <c r="F25" s="53" t="s">
        <v>30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  <c r="AU25" s="47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7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9"/>
      <c r="BU25" s="47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9"/>
      <c r="CT25" s="47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7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9"/>
      <c r="DT25" s="47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9"/>
      <c r="ES25" s="47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9"/>
    </row>
    <row r="26" spans="1:161" s="16" customFormat="1" ht="18" customHeight="1" x14ac:dyDescent="0.2">
      <c r="A26" s="50">
        <v>11</v>
      </c>
      <c r="B26" s="51"/>
      <c r="C26" s="51"/>
      <c r="D26" s="51"/>
      <c r="E26" s="52"/>
      <c r="F26" s="56" t="s">
        <v>31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8"/>
      <c r="AU26" s="38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8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40"/>
      <c r="BU26" s="38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40"/>
      <c r="CT26" s="38">
        <v>373</v>
      </c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8">
        <v>346</v>
      </c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  <c r="DT26" s="38">
        <v>155</v>
      </c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40"/>
      <c r="ES26" s="38">
        <v>155</v>
      </c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40"/>
    </row>
    <row r="27" spans="1:161" s="13" customFormat="1" ht="18" customHeight="1" x14ac:dyDescent="0.2">
      <c r="A27" s="50">
        <v>12</v>
      </c>
      <c r="B27" s="51"/>
      <c r="C27" s="51"/>
      <c r="D27" s="51"/>
      <c r="E27" s="52"/>
      <c r="F27" s="56" t="s">
        <v>179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8"/>
      <c r="AU27" s="38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8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40"/>
      <c r="BU27" s="38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40"/>
      <c r="CT27" s="38">
        <v>12</v>
      </c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8">
        <v>12</v>
      </c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40"/>
      <c r="DT27" s="38">
        <v>29</v>
      </c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40"/>
      <c r="ES27" s="38">
        <v>29</v>
      </c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40"/>
    </row>
    <row r="28" spans="1:161" s="13" customFormat="1" ht="18" customHeight="1" x14ac:dyDescent="0.2">
      <c r="A28" s="50">
        <v>13</v>
      </c>
      <c r="B28" s="51"/>
      <c r="C28" s="51"/>
      <c r="D28" s="51"/>
      <c r="E28" s="52"/>
      <c r="F28" s="56" t="s">
        <v>142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8"/>
      <c r="AU28" s="38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8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40"/>
      <c r="BU28" s="38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40"/>
      <c r="CT28" s="38">
        <v>97</v>
      </c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8">
        <v>90</v>
      </c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40"/>
      <c r="DT28" s="38">
        <v>75</v>
      </c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40"/>
      <c r="ES28" s="38">
        <v>75</v>
      </c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40"/>
    </row>
    <row r="29" spans="1:161" s="13" customFormat="1" ht="18" customHeight="1" x14ac:dyDescent="0.2">
      <c r="A29" s="50">
        <v>14</v>
      </c>
      <c r="B29" s="51"/>
      <c r="C29" s="51"/>
      <c r="D29" s="51"/>
      <c r="E29" s="52"/>
      <c r="F29" s="56" t="s">
        <v>32</v>
      </c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8"/>
      <c r="AU29" s="38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8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40"/>
      <c r="BU29" s="38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40"/>
      <c r="CT29" s="38">
        <v>39</v>
      </c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8">
        <v>24</v>
      </c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40"/>
      <c r="DT29" s="38">
        <v>16</v>
      </c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40"/>
      <c r="ES29" s="38">
        <v>16</v>
      </c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40"/>
    </row>
    <row r="30" spans="1:161" s="13" customFormat="1" ht="18" customHeight="1" x14ac:dyDescent="0.2">
      <c r="A30" s="50">
        <v>15</v>
      </c>
      <c r="B30" s="51"/>
      <c r="C30" s="51"/>
      <c r="D30" s="51"/>
      <c r="E30" s="52"/>
      <c r="F30" s="56" t="s">
        <v>143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8"/>
      <c r="AU30" s="38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8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40"/>
      <c r="BU30" s="38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40"/>
      <c r="CT30" s="38">
        <v>12</v>
      </c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8">
        <v>6</v>
      </c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40"/>
      <c r="DT30" s="38">
        <v>21</v>
      </c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40"/>
      <c r="ES30" s="38">
        <v>21</v>
      </c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40"/>
    </row>
    <row r="31" spans="1:161" s="13" customFormat="1" ht="18" customHeight="1" x14ac:dyDescent="0.2">
      <c r="A31" s="50">
        <v>16</v>
      </c>
      <c r="B31" s="51"/>
      <c r="C31" s="51"/>
      <c r="D31" s="51"/>
      <c r="E31" s="52"/>
      <c r="F31" s="56" t="s">
        <v>214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8"/>
      <c r="AU31" s="38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8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40"/>
      <c r="BU31" s="38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8">
        <v>4</v>
      </c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8">
        <v>4</v>
      </c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40"/>
      <c r="DT31" s="38">
        <v>20</v>
      </c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40"/>
      <c r="ES31" s="38">
        <v>20</v>
      </c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40"/>
    </row>
    <row r="32" spans="1:161" s="13" customFormat="1" ht="18" customHeight="1" x14ac:dyDescent="0.2">
      <c r="A32" s="50">
        <v>17</v>
      </c>
      <c r="B32" s="51"/>
      <c r="C32" s="51"/>
      <c r="D32" s="51"/>
      <c r="E32" s="52"/>
      <c r="F32" s="56" t="s">
        <v>215</v>
      </c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8"/>
      <c r="AU32" s="38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8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40"/>
      <c r="BU32" s="38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40"/>
      <c r="CT32" s="38">
        <v>3</v>
      </c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8">
        <v>3</v>
      </c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40"/>
      <c r="DT32" s="38">
        <v>0</v>
      </c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40"/>
      <c r="ES32" s="38">
        <v>0</v>
      </c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40"/>
    </row>
    <row r="33" spans="1:161" s="13" customFormat="1" ht="18" customHeight="1" x14ac:dyDescent="0.2">
      <c r="A33" s="50">
        <v>18</v>
      </c>
      <c r="B33" s="51"/>
      <c r="C33" s="51"/>
      <c r="D33" s="51"/>
      <c r="E33" s="52"/>
      <c r="F33" s="56" t="s">
        <v>216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8"/>
      <c r="AU33" s="38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8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40"/>
      <c r="BU33" s="38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40"/>
      <c r="CT33" s="38">
        <v>1</v>
      </c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8">
        <v>1</v>
      </c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40"/>
      <c r="DT33" s="38">
        <v>0</v>
      </c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40"/>
      <c r="ES33" s="38">
        <v>0</v>
      </c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40"/>
    </row>
    <row r="34" spans="1:161" s="16" customFormat="1" ht="18" customHeight="1" x14ac:dyDescent="0.2">
      <c r="A34" s="50">
        <v>19</v>
      </c>
      <c r="B34" s="51"/>
      <c r="C34" s="51"/>
      <c r="D34" s="51"/>
      <c r="E34" s="52"/>
      <c r="F34" s="53" t="s">
        <v>33</v>
      </c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5"/>
      <c r="AU34" s="47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7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9"/>
      <c r="BU34" s="47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9"/>
      <c r="CT34" s="47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7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9"/>
      <c r="DT34" s="47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9"/>
      <c r="ES34" s="47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9"/>
    </row>
    <row r="35" spans="1:161" s="13" customFormat="1" ht="18" customHeight="1" x14ac:dyDescent="0.2">
      <c r="A35" s="50">
        <v>20</v>
      </c>
      <c r="B35" s="51"/>
      <c r="C35" s="51"/>
      <c r="D35" s="51"/>
      <c r="E35" s="52"/>
      <c r="F35" s="56" t="s">
        <v>36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8"/>
      <c r="AU35" s="38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8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40"/>
      <c r="BU35" s="38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40"/>
      <c r="CT35" s="38">
        <v>2</v>
      </c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8">
        <v>1</v>
      </c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40"/>
      <c r="DT35" s="38">
        <v>0</v>
      </c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40"/>
      <c r="ES35" s="38">
        <v>0</v>
      </c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40"/>
    </row>
    <row r="36" spans="1:161" s="16" customFormat="1" ht="18" customHeight="1" x14ac:dyDescent="0.2">
      <c r="A36" s="50">
        <v>21</v>
      </c>
      <c r="B36" s="51"/>
      <c r="C36" s="51"/>
      <c r="D36" s="51"/>
      <c r="E36" s="52"/>
      <c r="F36" s="53" t="s">
        <v>85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5"/>
      <c r="AU36" s="47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7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9"/>
      <c r="BU36" s="47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9"/>
      <c r="CT36" s="47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7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9"/>
      <c r="DT36" s="47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9"/>
      <c r="ES36" s="47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9"/>
    </row>
    <row r="37" spans="1:161" s="16" customFormat="1" ht="18" customHeight="1" x14ac:dyDescent="0.2">
      <c r="A37" s="50">
        <v>22</v>
      </c>
      <c r="B37" s="51"/>
      <c r="C37" s="51"/>
      <c r="D37" s="51"/>
      <c r="E37" s="52"/>
      <c r="F37" s="56" t="s">
        <v>86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8"/>
      <c r="AU37" s="38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8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40"/>
      <c r="BU37" s="38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40"/>
      <c r="CT37" s="38">
        <v>290</v>
      </c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8">
        <v>281</v>
      </c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40"/>
      <c r="DT37" s="38">
        <v>214</v>
      </c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40"/>
      <c r="ES37" s="38">
        <v>214</v>
      </c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40"/>
    </row>
    <row r="38" spans="1:161" s="13" customFormat="1" ht="18" customHeight="1" x14ac:dyDescent="0.2">
      <c r="A38" s="50">
        <v>23</v>
      </c>
      <c r="B38" s="51"/>
      <c r="C38" s="51"/>
      <c r="D38" s="51"/>
      <c r="E38" s="52"/>
      <c r="F38" s="56" t="s">
        <v>182</v>
      </c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8"/>
      <c r="AU38" s="38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8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40"/>
      <c r="BU38" s="38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8">
        <v>18</v>
      </c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8">
        <v>18</v>
      </c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40"/>
      <c r="DT38" s="38">
        <v>11</v>
      </c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40"/>
      <c r="ES38" s="38">
        <v>11</v>
      </c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40"/>
    </row>
    <row r="39" spans="1:161" s="13" customFormat="1" ht="18" customHeight="1" x14ac:dyDescent="0.2">
      <c r="A39" s="50">
        <v>24</v>
      </c>
      <c r="B39" s="51"/>
      <c r="C39" s="51"/>
      <c r="D39" s="51"/>
      <c r="E39" s="52"/>
      <c r="F39" s="56" t="s">
        <v>206</v>
      </c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8"/>
      <c r="AU39" s="38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8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40"/>
      <c r="BU39" s="38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40"/>
      <c r="CT39" s="38">
        <v>3</v>
      </c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8">
        <v>3</v>
      </c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40"/>
      <c r="DT39" s="38">
        <v>11</v>
      </c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40"/>
      <c r="ES39" s="38">
        <v>11</v>
      </c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40"/>
    </row>
    <row r="40" spans="1:161" s="16" customFormat="1" ht="18" customHeight="1" x14ac:dyDescent="0.2">
      <c r="A40" s="50">
        <v>25</v>
      </c>
      <c r="B40" s="51"/>
      <c r="C40" s="51"/>
      <c r="D40" s="51"/>
      <c r="E40" s="52"/>
      <c r="F40" s="53" t="s">
        <v>87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5"/>
      <c r="AU40" s="47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7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9"/>
      <c r="BU40" s="47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9"/>
      <c r="CT40" s="47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7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9"/>
      <c r="DT40" s="47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9"/>
      <c r="ES40" s="47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9"/>
    </row>
    <row r="41" spans="1:161" s="16" customFormat="1" ht="18" customHeight="1" x14ac:dyDescent="0.2">
      <c r="A41" s="50">
        <v>26</v>
      </c>
      <c r="B41" s="51"/>
      <c r="C41" s="51"/>
      <c r="D41" s="51"/>
      <c r="E41" s="52"/>
      <c r="F41" s="56" t="s">
        <v>88</v>
      </c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8"/>
      <c r="AU41" s="38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8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40"/>
      <c r="BU41" s="38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40"/>
      <c r="CT41" s="38">
        <v>336</v>
      </c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8">
        <v>317</v>
      </c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40"/>
      <c r="DT41" s="38">
        <v>145</v>
      </c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40"/>
      <c r="ES41" s="38">
        <v>145</v>
      </c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40"/>
    </row>
    <row r="42" spans="1:161" s="13" customFormat="1" ht="18" customHeight="1" x14ac:dyDescent="0.2">
      <c r="A42" s="50">
        <v>27</v>
      </c>
      <c r="B42" s="51"/>
      <c r="C42" s="51"/>
      <c r="D42" s="51"/>
      <c r="E42" s="52"/>
      <c r="F42" s="56" t="s">
        <v>183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8"/>
      <c r="AU42" s="38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8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40"/>
      <c r="BU42" s="38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40"/>
      <c r="CT42" s="38">
        <v>12</v>
      </c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8">
        <v>12</v>
      </c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40"/>
      <c r="DT42" s="38">
        <v>23</v>
      </c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40"/>
      <c r="ES42" s="38">
        <v>23</v>
      </c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40"/>
    </row>
    <row r="43" spans="1:161" s="13" customFormat="1" ht="18" customHeight="1" x14ac:dyDescent="0.2">
      <c r="A43" s="50">
        <v>28</v>
      </c>
      <c r="B43" s="51"/>
      <c r="C43" s="51"/>
      <c r="D43" s="51"/>
      <c r="E43" s="52"/>
      <c r="F43" s="56" t="s">
        <v>184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8"/>
      <c r="AU43" s="38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8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40"/>
      <c r="BU43" s="38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40"/>
      <c r="CT43" s="38">
        <v>12</v>
      </c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8">
        <v>12</v>
      </c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40"/>
      <c r="DT43" s="38">
        <v>22</v>
      </c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40"/>
      <c r="ES43" s="38">
        <v>22</v>
      </c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40"/>
    </row>
    <row r="44" spans="1:161" s="13" customFormat="1" ht="18" customHeight="1" x14ac:dyDescent="0.2">
      <c r="A44" s="50">
        <v>29</v>
      </c>
      <c r="B44" s="51"/>
      <c r="C44" s="51"/>
      <c r="D44" s="51"/>
      <c r="E44" s="52"/>
      <c r="F44" s="56" t="s">
        <v>217</v>
      </c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8"/>
      <c r="AU44" s="38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8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40"/>
      <c r="BU44" s="38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40"/>
      <c r="CT44" s="38">
        <v>28</v>
      </c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8">
        <v>28</v>
      </c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40"/>
      <c r="DT44" s="38">
        <v>36</v>
      </c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40"/>
      <c r="ES44" s="38">
        <v>36</v>
      </c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40"/>
    </row>
    <row r="45" spans="1:161" s="13" customFormat="1" ht="18" customHeight="1" x14ac:dyDescent="0.2">
      <c r="A45" s="50">
        <v>30</v>
      </c>
      <c r="B45" s="51"/>
      <c r="C45" s="51"/>
      <c r="D45" s="51"/>
      <c r="E45" s="52"/>
      <c r="F45" s="56" t="s">
        <v>185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8"/>
      <c r="AU45" s="38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8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40"/>
      <c r="BU45" s="38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40"/>
      <c r="CT45" s="38">
        <v>113</v>
      </c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8">
        <v>101</v>
      </c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40"/>
      <c r="DT45" s="38">
        <v>143</v>
      </c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40"/>
      <c r="ES45" s="38">
        <v>143</v>
      </c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40"/>
    </row>
    <row r="46" spans="1:161" s="16" customFormat="1" ht="18" customHeight="1" x14ac:dyDescent="0.2">
      <c r="A46" s="50">
        <v>31</v>
      </c>
      <c r="B46" s="51"/>
      <c r="C46" s="51"/>
      <c r="D46" s="51"/>
      <c r="E46" s="52"/>
      <c r="F46" s="53" t="s">
        <v>90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5"/>
      <c r="AU46" s="47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7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9"/>
      <c r="BU46" s="47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9"/>
      <c r="CT46" s="47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7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9"/>
      <c r="DT46" s="47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9"/>
      <c r="ES46" s="47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9"/>
    </row>
    <row r="47" spans="1:161" s="16" customFormat="1" ht="18" customHeight="1" x14ac:dyDescent="0.2">
      <c r="A47" s="50">
        <v>32</v>
      </c>
      <c r="B47" s="51"/>
      <c r="C47" s="51"/>
      <c r="D47" s="51"/>
      <c r="E47" s="52"/>
      <c r="F47" s="56" t="s">
        <v>106</v>
      </c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8"/>
      <c r="AU47" s="38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8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40"/>
      <c r="BU47" s="38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40"/>
      <c r="CT47" s="38">
        <v>299</v>
      </c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8">
        <v>281</v>
      </c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40"/>
      <c r="DT47" s="38">
        <v>54</v>
      </c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40"/>
      <c r="ES47" s="38">
        <v>54</v>
      </c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40"/>
    </row>
    <row r="48" spans="1:161" s="13" customFormat="1" ht="18" customHeight="1" x14ac:dyDescent="0.2">
      <c r="A48" s="50">
        <v>33</v>
      </c>
      <c r="B48" s="51"/>
      <c r="C48" s="51"/>
      <c r="D48" s="51"/>
      <c r="E48" s="52"/>
      <c r="F48" s="56" t="s">
        <v>152</v>
      </c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8"/>
      <c r="AU48" s="38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8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40"/>
      <c r="BU48" s="38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8">
        <v>0</v>
      </c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8">
        <v>0</v>
      </c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40"/>
      <c r="DT48" s="38">
        <v>0</v>
      </c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40"/>
      <c r="ES48" s="38">
        <v>0</v>
      </c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40"/>
    </row>
    <row r="49" spans="1:161" s="13" customFormat="1" ht="18" customHeight="1" x14ac:dyDescent="0.2">
      <c r="A49" s="50">
        <v>34</v>
      </c>
      <c r="B49" s="51"/>
      <c r="C49" s="51"/>
      <c r="D49" s="51"/>
      <c r="E49" s="52"/>
      <c r="F49" s="56" t="s">
        <v>91</v>
      </c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8"/>
      <c r="AU49" s="38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8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40"/>
      <c r="BU49" s="38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40"/>
      <c r="CT49" s="38">
        <v>135</v>
      </c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8">
        <v>116</v>
      </c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40"/>
      <c r="DT49" s="38">
        <v>114</v>
      </c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40"/>
      <c r="ES49" s="38">
        <v>114</v>
      </c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40"/>
    </row>
    <row r="50" spans="1:161" s="16" customFormat="1" ht="18" customHeight="1" x14ac:dyDescent="0.2">
      <c r="A50" s="50">
        <v>35</v>
      </c>
      <c r="B50" s="51"/>
      <c r="C50" s="51"/>
      <c r="D50" s="51"/>
      <c r="E50" s="52"/>
      <c r="F50" s="53" t="s">
        <v>45</v>
      </c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5"/>
      <c r="AU50" s="47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7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9"/>
      <c r="BU50" s="47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9"/>
      <c r="CT50" s="47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7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9"/>
      <c r="DT50" s="47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9"/>
      <c r="ES50" s="47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9"/>
    </row>
    <row r="51" spans="1:161" s="13" customFormat="1" ht="18" customHeight="1" x14ac:dyDescent="0.2">
      <c r="A51" s="50">
        <v>36</v>
      </c>
      <c r="B51" s="51"/>
      <c r="C51" s="51"/>
      <c r="D51" s="51"/>
      <c r="E51" s="52"/>
      <c r="F51" s="56" t="s">
        <v>46</v>
      </c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8"/>
      <c r="AU51" s="38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8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40"/>
      <c r="BU51" s="38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40"/>
      <c r="CT51" s="38">
        <v>425</v>
      </c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8">
        <v>398</v>
      </c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40"/>
      <c r="DT51" s="38">
        <v>121</v>
      </c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40"/>
      <c r="ES51" s="38">
        <v>121</v>
      </c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40"/>
    </row>
    <row r="52" spans="1:161" s="16" customFormat="1" ht="18" customHeight="1" x14ac:dyDescent="0.2">
      <c r="A52" s="50">
        <v>37</v>
      </c>
      <c r="B52" s="51"/>
      <c r="C52" s="51"/>
      <c r="D52" s="51"/>
      <c r="E52" s="52"/>
      <c r="F52" s="53" t="s">
        <v>48</v>
      </c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5"/>
      <c r="AU52" s="47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7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9"/>
      <c r="BU52" s="47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9"/>
      <c r="CT52" s="47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7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9"/>
      <c r="DT52" s="47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9"/>
      <c r="ES52" s="47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9"/>
    </row>
    <row r="53" spans="1:161" s="13" customFormat="1" ht="18" customHeight="1" x14ac:dyDescent="0.2">
      <c r="A53" s="50">
        <v>38</v>
      </c>
      <c r="B53" s="51"/>
      <c r="C53" s="51"/>
      <c r="D53" s="51"/>
      <c r="E53" s="52"/>
      <c r="F53" s="56" t="s">
        <v>52</v>
      </c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8"/>
      <c r="AU53" s="38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8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40"/>
      <c r="BU53" s="38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40"/>
      <c r="CT53" s="38">
        <v>1</v>
      </c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8">
        <v>1</v>
      </c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40"/>
      <c r="DT53" s="38">
        <v>0</v>
      </c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40"/>
      <c r="ES53" s="38">
        <v>0</v>
      </c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40"/>
    </row>
    <row r="54" spans="1:161" s="16" customFormat="1" ht="18" customHeight="1" x14ac:dyDescent="0.2">
      <c r="A54" s="50">
        <v>39</v>
      </c>
      <c r="B54" s="51"/>
      <c r="C54" s="51"/>
      <c r="D54" s="51"/>
      <c r="E54" s="52"/>
      <c r="F54" s="53" t="s">
        <v>53</v>
      </c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5"/>
      <c r="AU54" s="47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7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9"/>
      <c r="BU54" s="47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9"/>
      <c r="CT54" s="47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7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9"/>
      <c r="DT54" s="47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9"/>
      <c r="ES54" s="47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9"/>
    </row>
    <row r="55" spans="1:161" s="13" customFormat="1" ht="18" customHeight="1" x14ac:dyDescent="0.2">
      <c r="A55" s="50">
        <v>40</v>
      </c>
      <c r="B55" s="51"/>
      <c r="C55" s="51"/>
      <c r="D55" s="51"/>
      <c r="E55" s="52"/>
      <c r="F55" s="56" t="s">
        <v>54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8"/>
      <c r="AU55" s="38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8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40"/>
      <c r="BU55" s="38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40"/>
      <c r="CT55" s="38">
        <v>293</v>
      </c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8">
        <v>282</v>
      </c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40"/>
      <c r="DT55" s="38">
        <v>175</v>
      </c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40"/>
      <c r="ES55" s="38">
        <v>175</v>
      </c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40"/>
    </row>
    <row r="56" spans="1:161" s="16" customFormat="1" ht="18" customHeight="1" x14ac:dyDescent="0.2">
      <c r="A56" s="50">
        <v>41</v>
      </c>
      <c r="B56" s="51"/>
      <c r="C56" s="51"/>
      <c r="D56" s="51"/>
      <c r="E56" s="52"/>
      <c r="F56" s="53" t="s">
        <v>55</v>
      </c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5"/>
      <c r="AU56" s="38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8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40"/>
      <c r="BU56" s="38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40"/>
      <c r="CT56" s="38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8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40"/>
      <c r="DT56" s="38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40"/>
      <c r="ES56" s="38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40"/>
    </row>
    <row r="57" spans="1:161" s="13" customFormat="1" ht="18" customHeight="1" x14ac:dyDescent="0.2">
      <c r="A57" s="50">
        <v>42</v>
      </c>
      <c r="B57" s="51"/>
      <c r="C57" s="51"/>
      <c r="D57" s="51"/>
      <c r="E57" s="52"/>
      <c r="F57" s="56" t="s">
        <v>57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8"/>
      <c r="AU57" s="38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8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40"/>
      <c r="BU57" s="38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40"/>
      <c r="CT57" s="38">
        <v>72</v>
      </c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8">
        <v>69</v>
      </c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40"/>
      <c r="DT57" s="38">
        <v>67</v>
      </c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40"/>
      <c r="ES57" s="38">
        <v>67</v>
      </c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40"/>
    </row>
    <row r="58" spans="1:161" s="16" customFormat="1" ht="18" customHeight="1" x14ac:dyDescent="0.2">
      <c r="A58" s="50">
        <v>43</v>
      </c>
      <c r="B58" s="51"/>
      <c r="C58" s="51"/>
      <c r="D58" s="51"/>
      <c r="E58" s="52"/>
      <c r="F58" s="53" t="s">
        <v>189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5"/>
      <c r="AU58" s="47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7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9"/>
      <c r="BU58" s="47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9"/>
      <c r="CT58" s="47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7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9"/>
      <c r="DT58" s="47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9"/>
      <c r="ES58" s="47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9"/>
    </row>
    <row r="59" spans="1:161" s="13" customFormat="1" ht="18" customHeight="1" x14ac:dyDescent="0.2">
      <c r="A59" s="50">
        <v>44</v>
      </c>
      <c r="B59" s="51"/>
      <c r="C59" s="51"/>
      <c r="D59" s="51"/>
      <c r="E59" s="52"/>
      <c r="F59" s="56" t="s">
        <v>191</v>
      </c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8"/>
      <c r="AU59" s="38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8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40"/>
      <c r="BU59" s="38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40"/>
      <c r="CT59" s="38">
        <v>23</v>
      </c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8">
        <v>23</v>
      </c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40"/>
      <c r="DT59" s="38">
        <v>4</v>
      </c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40"/>
      <c r="ES59" s="38">
        <v>4</v>
      </c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40"/>
    </row>
    <row r="60" spans="1:161" s="13" customFormat="1" ht="18" customHeight="1" x14ac:dyDescent="0.2">
      <c r="A60" s="50">
        <v>45</v>
      </c>
      <c r="B60" s="51"/>
      <c r="C60" s="51"/>
      <c r="D60" s="51"/>
      <c r="E60" s="52"/>
      <c r="F60" s="56" t="s">
        <v>192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8"/>
      <c r="AU60" s="38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8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40"/>
      <c r="BU60" s="38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40"/>
      <c r="CT60" s="38">
        <v>184</v>
      </c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8">
        <v>184</v>
      </c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40"/>
      <c r="DT60" s="38">
        <v>31</v>
      </c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40"/>
      <c r="ES60" s="38">
        <v>31</v>
      </c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40"/>
    </row>
    <row r="61" spans="1:161" s="16" customFormat="1" ht="18" customHeight="1" x14ac:dyDescent="0.2">
      <c r="A61" s="50">
        <v>46</v>
      </c>
      <c r="B61" s="51"/>
      <c r="C61" s="51"/>
      <c r="D61" s="51"/>
      <c r="E61" s="52"/>
      <c r="F61" s="53" t="s">
        <v>58</v>
      </c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5"/>
      <c r="AU61" s="47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7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9"/>
      <c r="BU61" s="47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9"/>
      <c r="CT61" s="47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7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9"/>
      <c r="DT61" s="47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9"/>
      <c r="ES61" s="47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9"/>
    </row>
    <row r="62" spans="1:161" s="13" customFormat="1" ht="18" customHeight="1" x14ac:dyDescent="0.2">
      <c r="A62" s="50">
        <v>47</v>
      </c>
      <c r="B62" s="51"/>
      <c r="C62" s="51"/>
      <c r="D62" s="51"/>
      <c r="E62" s="52"/>
      <c r="F62" s="56" t="s">
        <v>218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8"/>
      <c r="AU62" s="38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8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40"/>
      <c r="BU62" s="38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40"/>
      <c r="CT62" s="38">
        <v>2</v>
      </c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8">
        <v>0</v>
      </c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40"/>
      <c r="DT62" s="38">
        <v>0</v>
      </c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40"/>
      <c r="ES62" s="38">
        <v>0</v>
      </c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40"/>
    </row>
    <row r="63" spans="1:161" s="13" customFormat="1" ht="18" customHeight="1" x14ac:dyDescent="0.2">
      <c r="A63" s="50">
        <v>48</v>
      </c>
      <c r="B63" s="51"/>
      <c r="C63" s="51"/>
      <c r="D63" s="51"/>
      <c r="E63" s="52"/>
      <c r="F63" s="56" t="s">
        <v>195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8"/>
      <c r="AU63" s="38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8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40"/>
      <c r="BU63" s="38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40"/>
      <c r="CT63" s="38">
        <v>12</v>
      </c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8">
        <v>12</v>
      </c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40"/>
      <c r="DT63" s="38">
        <v>23</v>
      </c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40"/>
      <c r="ES63" s="38">
        <v>23</v>
      </c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40"/>
    </row>
    <row r="64" spans="1:161" s="13" customFormat="1" ht="18" customHeight="1" x14ac:dyDescent="0.2">
      <c r="A64" s="50">
        <v>49</v>
      </c>
      <c r="B64" s="51"/>
      <c r="C64" s="51"/>
      <c r="D64" s="51"/>
      <c r="E64" s="52"/>
      <c r="F64" s="56" t="s">
        <v>196</v>
      </c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8"/>
      <c r="AU64" s="38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8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40"/>
      <c r="BU64" s="38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40"/>
      <c r="CT64" s="38">
        <v>12</v>
      </c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8">
        <v>12</v>
      </c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40"/>
      <c r="DT64" s="38">
        <v>22</v>
      </c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40"/>
      <c r="ES64" s="38">
        <v>22</v>
      </c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40"/>
    </row>
    <row r="65" spans="1:161" s="13" customFormat="1" ht="18" customHeight="1" x14ac:dyDescent="0.2">
      <c r="A65" s="50">
        <v>50</v>
      </c>
      <c r="B65" s="51"/>
      <c r="C65" s="51"/>
      <c r="D65" s="51"/>
      <c r="E65" s="52"/>
      <c r="F65" s="53" t="s">
        <v>65</v>
      </c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5"/>
      <c r="AU65" s="38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8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40"/>
      <c r="BU65" s="38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40"/>
      <c r="CT65" s="38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8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40"/>
      <c r="DT65" s="38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40"/>
      <c r="ES65" s="38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40"/>
    </row>
    <row r="66" spans="1:161" s="13" customFormat="1" ht="18" customHeight="1" x14ac:dyDescent="0.2">
      <c r="A66" s="50">
        <v>51</v>
      </c>
      <c r="B66" s="51"/>
      <c r="C66" s="51"/>
      <c r="D66" s="51"/>
      <c r="E66" s="52"/>
      <c r="F66" s="56" t="s">
        <v>66</v>
      </c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8"/>
      <c r="AU66" s="38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8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40"/>
      <c r="BU66" s="38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40"/>
      <c r="CT66" s="38">
        <v>249</v>
      </c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8">
        <v>237</v>
      </c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40"/>
      <c r="DT66" s="38">
        <v>24</v>
      </c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40"/>
      <c r="ES66" s="38">
        <v>24</v>
      </c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40"/>
    </row>
    <row r="67" spans="1:161" s="16" customFormat="1" ht="18" customHeight="1" x14ac:dyDescent="0.2">
      <c r="A67" s="50">
        <v>52</v>
      </c>
      <c r="B67" s="51"/>
      <c r="C67" s="51"/>
      <c r="D67" s="51"/>
      <c r="E67" s="52"/>
      <c r="F67" s="53" t="s">
        <v>98</v>
      </c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5"/>
      <c r="AU67" s="47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7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9"/>
      <c r="BU67" s="47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9"/>
      <c r="CT67" s="47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7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9"/>
      <c r="DT67" s="47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9"/>
      <c r="ES67" s="47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9"/>
    </row>
    <row r="68" spans="1:161" s="13" customFormat="1" ht="18" customHeight="1" x14ac:dyDescent="0.2">
      <c r="A68" s="50">
        <v>53</v>
      </c>
      <c r="B68" s="51"/>
      <c r="C68" s="51"/>
      <c r="D68" s="51"/>
      <c r="E68" s="52"/>
      <c r="F68" s="56" t="s">
        <v>167</v>
      </c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8"/>
      <c r="AU68" s="38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8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40"/>
      <c r="BU68" s="38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40"/>
      <c r="CT68" s="38">
        <v>8</v>
      </c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8">
        <v>8</v>
      </c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40"/>
      <c r="DT68" s="38">
        <v>20</v>
      </c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40"/>
      <c r="ES68" s="38">
        <v>20</v>
      </c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40"/>
    </row>
    <row r="69" spans="1:161" s="16" customFormat="1" ht="18" customHeight="1" x14ac:dyDescent="0.2">
      <c r="A69" s="44" t="s">
        <v>70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6"/>
      <c r="AU69" s="47">
        <f>SUM(AU16:BG68)</f>
        <v>0</v>
      </c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7">
        <f>SUM(BH16:BT68)</f>
        <v>0</v>
      </c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9"/>
      <c r="BU69" s="47">
        <f>SUM(BU16:CR68)</f>
        <v>0</v>
      </c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9"/>
      <c r="CT69" s="47">
        <f>SUM(CT16:DF68)</f>
        <v>3505</v>
      </c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7">
        <f>SUM(DG16:DS68)</f>
        <v>3274</v>
      </c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9"/>
      <c r="DT69" s="47">
        <f>SUM(DT16:ER68)</f>
        <v>1726</v>
      </c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9"/>
      <c r="ES69" s="47">
        <f>SUM(ES16:FE68)</f>
        <v>1726</v>
      </c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9"/>
    </row>
    <row r="70" spans="1:161" s="2" customFormat="1" ht="12.75" customHeight="1" x14ac:dyDescent="0.2">
      <c r="B70" s="18"/>
      <c r="C70" s="18"/>
      <c r="D70" s="18"/>
      <c r="E70" s="18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</row>
    <row r="71" spans="1:161" s="2" customFormat="1" ht="12.75" customHeight="1" x14ac:dyDescent="0.2">
      <c r="A71" s="22" t="s">
        <v>71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59" t="s">
        <v>72</v>
      </c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14"/>
      <c r="DD71" s="14"/>
      <c r="DE71" s="14"/>
      <c r="DF71" s="14"/>
      <c r="DG71" s="14"/>
    </row>
    <row r="72" spans="1:161" s="2" customForma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60" t="s">
        <v>73</v>
      </c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14"/>
      <c r="DD72" s="14"/>
      <c r="DE72" s="14"/>
      <c r="DF72" s="14"/>
      <c r="DG72" s="14"/>
    </row>
    <row r="73" spans="1:161" s="7" customFormat="1" x14ac:dyDescent="0.2">
      <c r="A73" s="61" t="s">
        <v>74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J73" s="61" t="s">
        <v>75</v>
      </c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</row>
    <row r="74" spans="1:161" s="12" customFormat="1" ht="12.75" customHeight="1" x14ac:dyDescent="0.2">
      <c r="A74" s="60" t="s">
        <v>76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19"/>
      <c r="AF74" s="19"/>
      <c r="AG74" s="19"/>
      <c r="AH74" s="19"/>
      <c r="AJ74" s="60" t="s">
        <v>77</v>
      </c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FE74" s="12" t="s">
        <v>78</v>
      </c>
    </row>
  </sheetData>
  <mergeCells count="519">
    <mergeCell ref="AP72:DB72"/>
    <mergeCell ref="A73:AD73"/>
    <mergeCell ref="AJ73:BM73"/>
    <mergeCell ref="A74:AD74"/>
    <mergeCell ref="AJ74:BM74"/>
    <mergeCell ref="A69:AT69"/>
    <mergeCell ref="AU69:BG69"/>
    <mergeCell ref="BH69:BT69"/>
    <mergeCell ref="BU69:CS69"/>
    <mergeCell ref="CT69:DF69"/>
    <mergeCell ref="DG69:DS69"/>
    <mergeCell ref="DT69:ER69"/>
    <mergeCell ref="ES69:FE69"/>
    <mergeCell ref="A71:AO71"/>
    <mergeCell ref="AP71:DB71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EJ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5"/>
  <sheetViews>
    <sheetView topLeftCell="A12" workbookViewId="0">
      <selection activeCell="GA23" sqref="GA23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K2" s="20" t="s">
        <v>0</v>
      </c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9" customFormat="1" ht="12.75" customHeight="1" x14ac:dyDescent="0.2"/>
    <row r="6" spans="1:161" s="2" customFormat="1" ht="13.5" customHeight="1" x14ac:dyDescent="0.2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</row>
    <row r="7" spans="1:161" s="9" customFormat="1" x14ac:dyDescent="0.2"/>
    <row r="8" spans="1:161" s="2" customFormat="1" ht="13.5" customHeight="1" x14ac:dyDescent="0.2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</row>
    <row r="9" spans="1:161" s="10" customFormat="1" x14ac:dyDescent="0.2"/>
    <row r="10" spans="1:161" s="5" customFormat="1" ht="13.5" customHeight="1" x14ac:dyDescent="0.2">
      <c r="A10" s="22" t="s">
        <v>219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23" t="s">
        <v>5</v>
      </c>
      <c r="B12" s="24"/>
      <c r="C12" s="24"/>
      <c r="D12" s="24"/>
      <c r="E12" s="25"/>
      <c r="F12" s="23" t="s">
        <v>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  <c r="AU12" s="32" t="s">
        <v>7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4"/>
      <c r="CT12" s="33" t="s">
        <v>8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4"/>
      <c r="ES12" s="23" t="s">
        <v>9</v>
      </c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5"/>
    </row>
    <row r="13" spans="1:161" s="12" customFormat="1" ht="42" customHeight="1" x14ac:dyDescent="0.2">
      <c r="A13" s="26"/>
      <c r="B13" s="27"/>
      <c r="C13" s="27"/>
      <c r="D13" s="27"/>
      <c r="E13" s="28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8"/>
      <c r="AU13" s="35" t="s">
        <v>10</v>
      </c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7"/>
      <c r="BU13" s="23" t="s">
        <v>12</v>
      </c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5"/>
      <c r="CT13" s="35" t="s">
        <v>10</v>
      </c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7"/>
      <c r="DT13" s="23" t="s">
        <v>12</v>
      </c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5"/>
      <c r="ES13" s="26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8"/>
    </row>
    <row r="14" spans="1:161" s="13" customFormat="1" ht="28.5" customHeight="1" x14ac:dyDescent="0.2">
      <c r="A14" s="29"/>
      <c r="B14" s="30"/>
      <c r="C14" s="30"/>
      <c r="D14" s="30"/>
      <c r="E14" s="31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1"/>
      <c r="AU14" s="38" t="s">
        <v>13</v>
      </c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40"/>
      <c r="BH14" s="38" t="s">
        <v>14</v>
      </c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40"/>
      <c r="BU14" s="29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1"/>
      <c r="CT14" s="38" t="s">
        <v>13</v>
      </c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40"/>
      <c r="DG14" s="38" t="s">
        <v>14</v>
      </c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40"/>
      <c r="DT14" s="29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1"/>
      <c r="ES14" s="29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pans="1:161" s="14" customFormat="1" x14ac:dyDescent="0.2">
      <c r="A15" s="41">
        <v>1</v>
      </c>
      <c r="B15" s="42"/>
      <c r="C15" s="42"/>
      <c r="D15" s="42"/>
      <c r="E15" s="43"/>
      <c r="F15" s="41">
        <v>2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3"/>
      <c r="AU15" s="41">
        <v>3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1">
        <v>4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3"/>
      <c r="BU15" s="41">
        <v>5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1">
        <v>6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1">
        <v>7</v>
      </c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1">
        <v>8</v>
      </c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1">
        <v>9</v>
      </c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3"/>
    </row>
    <row r="16" spans="1:161" s="16" customFormat="1" ht="18" customHeight="1" x14ac:dyDescent="0.2">
      <c r="A16" s="69">
        <v>1</v>
      </c>
      <c r="B16" s="70"/>
      <c r="C16" s="70"/>
      <c r="D16" s="70"/>
      <c r="E16" s="71"/>
      <c r="F16" s="53" t="s">
        <v>81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5"/>
      <c r="AU16" s="47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7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9"/>
      <c r="BU16" s="47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9"/>
      <c r="CT16" s="47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7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9"/>
      <c r="DT16" s="47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9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6" customFormat="1" ht="18" customHeight="1" x14ac:dyDescent="0.2">
      <c r="A17" s="69">
        <v>2</v>
      </c>
      <c r="B17" s="70"/>
      <c r="C17" s="70"/>
      <c r="D17" s="70"/>
      <c r="E17" s="71"/>
      <c r="F17" s="56" t="s">
        <v>171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5"/>
      <c r="AU17" s="38">
        <v>6</v>
      </c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8">
        <v>6</v>
      </c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40"/>
      <c r="BU17" s="38">
        <v>0</v>
      </c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40"/>
      <c r="CT17" s="38">
        <v>166</v>
      </c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8">
        <v>158</v>
      </c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40"/>
      <c r="DT17" s="38">
        <v>4</v>
      </c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40"/>
      <c r="ES17" s="38">
        <f t="shared" ref="ES17:ES57" si="0">DT17+BU17</f>
        <v>4</v>
      </c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40"/>
    </row>
    <row r="18" spans="1:161" s="13" customFormat="1" ht="18" customHeight="1" x14ac:dyDescent="0.2">
      <c r="A18" s="69">
        <v>3</v>
      </c>
      <c r="B18" s="70"/>
      <c r="C18" s="70"/>
      <c r="D18" s="70"/>
      <c r="E18" s="71"/>
      <c r="F18" s="56" t="s">
        <v>82</v>
      </c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8"/>
      <c r="AU18" s="38">
        <v>9</v>
      </c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8">
        <v>9</v>
      </c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40"/>
      <c r="BU18" s="38">
        <v>8</v>
      </c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40"/>
      <c r="CT18" s="38">
        <v>27</v>
      </c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8">
        <v>27</v>
      </c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40"/>
      <c r="DT18" s="38">
        <v>14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40"/>
      <c r="ES18" s="38">
        <f t="shared" si="0"/>
        <v>22</v>
      </c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40"/>
    </row>
    <row r="19" spans="1:161" s="13" customFormat="1" ht="18" customHeight="1" x14ac:dyDescent="0.2">
      <c r="A19" s="69">
        <v>4</v>
      </c>
      <c r="B19" s="70"/>
      <c r="C19" s="70"/>
      <c r="D19" s="70"/>
      <c r="E19" s="71"/>
      <c r="F19" s="56" t="s">
        <v>174</v>
      </c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8"/>
      <c r="AU19" s="38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8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40"/>
      <c r="BU19" s="38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40"/>
      <c r="CT19" s="38">
        <v>3</v>
      </c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8">
        <v>3</v>
      </c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40"/>
      <c r="DT19" s="38">
        <v>0</v>
      </c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40"/>
      <c r="ES19" s="38">
        <v>0</v>
      </c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40"/>
    </row>
    <row r="20" spans="1:161" s="13" customFormat="1" ht="18" customHeight="1" x14ac:dyDescent="0.2">
      <c r="A20" s="69">
        <v>5</v>
      </c>
      <c r="B20" s="70"/>
      <c r="C20" s="70"/>
      <c r="D20" s="70"/>
      <c r="E20" s="71"/>
      <c r="F20" s="56" t="s">
        <v>83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8"/>
      <c r="AU20" s="38">
        <v>2</v>
      </c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8">
        <v>2</v>
      </c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40"/>
      <c r="BU20" s="38">
        <v>0</v>
      </c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40"/>
      <c r="CT20" s="38">
        <v>14</v>
      </c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8">
        <v>14</v>
      </c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40"/>
      <c r="DT20" s="38">
        <v>2</v>
      </c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40"/>
      <c r="ES20" s="38">
        <v>2</v>
      </c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40"/>
    </row>
    <row r="21" spans="1:161" s="16" customFormat="1" ht="18" customHeight="1" x14ac:dyDescent="0.2">
      <c r="A21" s="69">
        <v>6</v>
      </c>
      <c r="B21" s="70"/>
      <c r="C21" s="70"/>
      <c r="D21" s="70"/>
      <c r="E21" s="71"/>
      <c r="F21" s="53" t="s">
        <v>21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5"/>
      <c r="AU21" s="47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7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9"/>
      <c r="BU21" s="47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9"/>
      <c r="CT21" s="47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7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9"/>
      <c r="DT21" s="47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9"/>
      <c r="ES21" s="47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9"/>
    </row>
    <row r="22" spans="1:161" s="16" customFormat="1" ht="18" customHeight="1" x14ac:dyDescent="0.2">
      <c r="A22" s="69">
        <v>7</v>
      </c>
      <c r="B22" s="70"/>
      <c r="C22" s="70"/>
      <c r="D22" s="70"/>
      <c r="E22" s="71"/>
      <c r="F22" s="56" t="s">
        <v>22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8"/>
      <c r="AU22" s="38">
        <v>3</v>
      </c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8">
        <v>3</v>
      </c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40"/>
      <c r="BU22" s="38">
        <v>0</v>
      </c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40"/>
      <c r="CT22" s="38">
        <v>116</v>
      </c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8">
        <v>109</v>
      </c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40"/>
      <c r="DT22" s="38">
        <v>1</v>
      </c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40"/>
      <c r="ES22" s="38">
        <f t="shared" si="0"/>
        <v>1</v>
      </c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40"/>
    </row>
    <row r="23" spans="1:161" s="13" customFormat="1" ht="18" customHeight="1" x14ac:dyDescent="0.2">
      <c r="A23" s="69">
        <v>8</v>
      </c>
      <c r="B23" s="70"/>
      <c r="C23" s="70"/>
      <c r="D23" s="70"/>
      <c r="E23" s="71"/>
      <c r="F23" s="56" t="s">
        <v>23</v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8"/>
      <c r="AU23" s="38">
        <v>5</v>
      </c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8">
        <v>5</v>
      </c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40"/>
      <c r="BU23" s="38">
        <v>3</v>
      </c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40"/>
      <c r="CT23" s="38">
        <v>8</v>
      </c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8">
        <v>8</v>
      </c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  <c r="DT23" s="38">
        <v>2</v>
      </c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40"/>
      <c r="ES23" s="38">
        <f t="shared" si="0"/>
        <v>5</v>
      </c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40"/>
    </row>
    <row r="24" spans="1:161" s="13" customFormat="1" ht="18" customHeight="1" x14ac:dyDescent="0.2">
      <c r="A24" s="69">
        <v>9</v>
      </c>
      <c r="B24" s="70"/>
      <c r="C24" s="70"/>
      <c r="D24" s="70"/>
      <c r="E24" s="71"/>
      <c r="F24" s="56" t="s">
        <v>84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8"/>
      <c r="AU24" s="38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8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40"/>
      <c r="BU24" s="38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40"/>
      <c r="CT24" s="38">
        <v>2</v>
      </c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8">
        <v>2</v>
      </c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  <c r="DT24" s="38">
        <v>0</v>
      </c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40"/>
      <c r="ES24" s="38">
        <v>0</v>
      </c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40"/>
    </row>
    <row r="25" spans="1:161" s="16" customFormat="1" ht="18" customHeight="1" x14ac:dyDescent="0.2">
      <c r="A25" s="69">
        <v>10</v>
      </c>
      <c r="B25" s="70"/>
      <c r="C25" s="70"/>
      <c r="D25" s="70"/>
      <c r="E25" s="71"/>
      <c r="F25" s="53" t="s">
        <v>30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  <c r="AU25" s="47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7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9"/>
      <c r="BU25" s="47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9"/>
      <c r="CT25" s="47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7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9"/>
      <c r="DT25" s="47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9"/>
      <c r="ES25" s="47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9"/>
    </row>
    <row r="26" spans="1:161" s="16" customFormat="1" ht="18" customHeight="1" x14ac:dyDescent="0.2">
      <c r="A26" s="69">
        <v>11</v>
      </c>
      <c r="B26" s="70"/>
      <c r="C26" s="70"/>
      <c r="D26" s="70"/>
      <c r="E26" s="71"/>
      <c r="F26" s="56" t="s">
        <v>31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8"/>
      <c r="AU26" s="38">
        <v>19</v>
      </c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8">
        <v>18</v>
      </c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40"/>
      <c r="BU26" s="38">
        <v>5</v>
      </c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40"/>
      <c r="CT26" s="38">
        <v>241</v>
      </c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8">
        <v>230</v>
      </c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  <c r="DT26" s="38">
        <v>9</v>
      </c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40"/>
      <c r="ES26" s="38">
        <f t="shared" si="0"/>
        <v>14</v>
      </c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40"/>
    </row>
    <row r="27" spans="1:161" s="13" customFormat="1" ht="18" customHeight="1" x14ac:dyDescent="0.2">
      <c r="A27" s="69">
        <v>12</v>
      </c>
      <c r="B27" s="70"/>
      <c r="C27" s="70"/>
      <c r="D27" s="70"/>
      <c r="E27" s="71"/>
      <c r="F27" s="56" t="s">
        <v>216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8"/>
      <c r="AU27" s="38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8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40"/>
      <c r="BU27" s="38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40"/>
      <c r="CT27" s="38">
        <v>4</v>
      </c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8">
        <v>4</v>
      </c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40"/>
      <c r="DT27" s="38">
        <v>3</v>
      </c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40"/>
      <c r="ES27" s="38">
        <v>3</v>
      </c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40"/>
    </row>
    <row r="28" spans="1:161" s="13" customFormat="1" ht="18" customHeight="1" x14ac:dyDescent="0.2">
      <c r="A28" s="69">
        <v>13</v>
      </c>
      <c r="B28" s="70"/>
      <c r="C28" s="70"/>
      <c r="D28" s="70"/>
      <c r="E28" s="71"/>
      <c r="F28" s="56" t="s">
        <v>179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8"/>
      <c r="AU28" s="38">
        <v>5</v>
      </c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8">
        <v>5</v>
      </c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40"/>
      <c r="BU28" s="38">
        <v>5</v>
      </c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40"/>
      <c r="CT28" s="38">
        <v>10</v>
      </c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8">
        <v>10</v>
      </c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40"/>
      <c r="DT28" s="38">
        <v>10</v>
      </c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40"/>
      <c r="ES28" s="38">
        <f t="shared" si="0"/>
        <v>15</v>
      </c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40"/>
    </row>
    <row r="29" spans="1:161" s="13" customFormat="1" ht="18" customHeight="1" x14ac:dyDescent="0.2">
      <c r="A29" s="69">
        <v>14</v>
      </c>
      <c r="B29" s="70"/>
      <c r="C29" s="70"/>
      <c r="D29" s="70"/>
      <c r="E29" s="71"/>
      <c r="F29" s="56" t="s">
        <v>142</v>
      </c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8"/>
      <c r="AU29" s="38">
        <v>5</v>
      </c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8">
        <v>5</v>
      </c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40"/>
      <c r="BU29" s="38">
        <v>3</v>
      </c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40"/>
      <c r="CT29" s="38">
        <v>16</v>
      </c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8">
        <v>16</v>
      </c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40"/>
      <c r="DT29" s="38">
        <v>5</v>
      </c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40"/>
      <c r="ES29" s="38">
        <f t="shared" si="0"/>
        <v>8</v>
      </c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40"/>
    </row>
    <row r="30" spans="1:161" s="13" customFormat="1" ht="18" customHeight="1" x14ac:dyDescent="0.2">
      <c r="A30" s="69">
        <v>15</v>
      </c>
      <c r="B30" s="70"/>
      <c r="C30" s="70"/>
      <c r="D30" s="70"/>
      <c r="E30" s="71"/>
      <c r="F30" s="56" t="s">
        <v>215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8"/>
      <c r="AU30" s="38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8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40"/>
      <c r="BU30" s="38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40"/>
      <c r="CT30" s="38">
        <v>1</v>
      </c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8">
        <v>1</v>
      </c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40"/>
      <c r="DT30" s="38">
        <v>0</v>
      </c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40"/>
      <c r="ES30" s="38">
        <v>0</v>
      </c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40"/>
    </row>
    <row r="31" spans="1:161" s="16" customFormat="1" ht="18" customHeight="1" x14ac:dyDescent="0.2">
      <c r="A31" s="69">
        <v>16</v>
      </c>
      <c r="B31" s="70"/>
      <c r="C31" s="70"/>
      <c r="D31" s="70"/>
      <c r="E31" s="71"/>
      <c r="F31" s="53" t="s">
        <v>85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5"/>
      <c r="AU31" s="47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7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9"/>
      <c r="BU31" s="47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9"/>
      <c r="CT31" s="47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7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9"/>
      <c r="DT31" s="47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9"/>
      <c r="ES31" s="47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9"/>
    </row>
    <row r="32" spans="1:161" s="16" customFormat="1" ht="18" customHeight="1" x14ac:dyDescent="0.2">
      <c r="A32" s="69">
        <v>17</v>
      </c>
      <c r="B32" s="70"/>
      <c r="C32" s="70"/>
      <c r="D32" s="70"/>
      <c r="E32" s="71"/>
      <c r="F32" s="56" t="s">
        <v>86</v>
      </c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8"/>
      <c r="AU32" s="38">
        <v>15</v>
      </c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8">
        <v>14</v>
      </c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40"/>
      <c r="BU32" s="38">
        <v>1</v>
      </c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40"/>
      <c r="CT32" s="38">
        <v>276</v>
      </c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8">
        <v>268</v>
      </c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40"/>
      <c r="DT32" s="38">
        <v>72</v>
      </c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40"/>
      <c r="ES32" s="38">
        <f t="shared" si="0"/>
        <v>73</v>
      </c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40"/>
    </row>
    <row r="33" spans="1:161" s="13" customFormat="1" ht="18" customHeight="1" x14ac:dyDescent="0.2">
      <c r="A33" s="69">
        <v>18</v>
      </c>
      <c r="B33" s="70"/>
      <c r="C33" s="70"/>
      <c r="D33" s="70"/>
      <c r="E33" s="71"/>
      <c r="F33" s="56" t="s">
        <v>182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8"/>
      <c r="AU33" s="38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8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40"/>
      <c r="BU33" s="38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40"/>
      <c r="CT33" s="38">
        <v>2</v>
      </c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8">
        <v>2</v>
      </c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40"/>
      <c r="DT33" s="38">
        <v>1</v>
      </c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40"/>
      <c r="ES33" s="38">
        <v>1</v>
      </c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40"/>
    </row>
    <row r="34" spans="1:161" s="13" customFormat="1" ht="18" customHeight="1" x14ac:dyDescent="0.2">
      <c r="A34" s="69">
        <v>19</v>
      </c>
      <c r="B34" s="70"/>
      <c r="C34" s="70"/>
      <c r="D34" s="70"/>
      <c r="E34" s="71"/>
      <c r="F34" s="56" t="s">
        <v>206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8"/>
      <c r="AU34" s="38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8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40"/>
      <c r="BU34" s="38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40"/>
      <c r="CT34" s="38">
        <v>3</v>
      </c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8">
        <v>3</v>
      </c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40"/>
      <c r="DT34" s="38">
        <v>1</v>
      </c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40"/>
      <c r="ES34" s="38">
        <v>1</v>
      </c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40"/>
    </row>
    <row r="35" spans="1:161" s="16" customFormat="1" ht="18" customHeight="1" x14ac:dyDescent="0.2">
      <c r="A35" s="69">
        <v>20</v>
      </c>
      <c r="B35" s="70"/>
      <c r="C35" s="70"/>
      <c r="D35" s="70"/>
      <c r="E35" s="71"/>
      <c r="F35" s="53" t="s">
        <v>87</v>
      </c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5"/>
      <c r="AU35" s="47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7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9"/>
      <c r="BU35" s="47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9"/>
      <c r="CT35" s="47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7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9"/>
      <c r="DT35" s="47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9"/>
      <c r="ES35" s="47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9"/>
    </row>
    <row r="36" spans="1:161" s="16" customFormat="1" ht="18" customHeight="1" x14ac:dyDescent="0.2">
      <c r="A36" s="69">
        <v>21</v>
      </c>
      <c r="B36" s="70"/>
      <c r="C36" s="70"/>
      <c r="D36" s="70"/>
      <c r="E36" s="71"/>
      <c r="F36" s="56" t="s">
        <v>88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5"/>
      <c r="AU36" s="38">
        <v>16</v>
      </c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8">
        <v>16</v>
      </c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40"/>
      <c r="BU36" s="38">
        <v>1</v>
      </c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40"/>
      <c r="CT36" s="38">
        <v>174</v>
      </c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8">
        <v>166</v>
      </c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40"/>
      <c r="DT36" s="38">
        <v>9</v>
      </c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40"/>
      <c r="ES36" s="38">
        <f t="shared" si="0"/>
        <v>10</v>
      </c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40"/>
    </row>
    <row r="37" spans="1:161" s="13" customFormat="1" ht="18" customHeight="1" x14ac:dyDescent="0.2">
      <c r="A37" s="69">
        <v>22</v>
      </c>
      <c r="B37" s="70"/>
      <c r="C37" s="70"/>
      <c r="D37" s="70"/>
      <c r="E37" s="71"/>
      <c r="F37" s="56" t="s">
        <v>183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8"/>
      <c r="AU37" s="38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8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40"/>
      <c r="BU37" s="38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40"/>
      <c r="CT37" s="38">
        <v>12</v>
      </c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8">
        <v>12</v>
      </c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40"/>
      <c r="DT37" s="38">
        <v>10</v>
      </c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40"/>
      <c r="ES37" s="38">
        <v>10</v>
      </c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40"/>
    </row>
    <row r="38" spans="1:161" s="13" customFormat="1" ht="18" customHeight="1" x14ac:dyDescent="0.2">
      <c r="A38" s="69">
        <v>23</v>
      </c>
      <c r="B38" s="70"/>
      <c r="C38" s="70"/>
      <c r="D38" s="70"/>
      <c r="E38" s="71"/>
      <c r="F38" s="56" t="s">
        <v>184</v>
      </c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8"/>
      <c r="AU38" s="38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8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40"/>
      <c r="BU38" s="38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8">
        <v>12</v>
      </c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8">
        <v>12</v>
      </c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40"/>
      <c r="DT38" s="38">
        <v>12</v>
      </c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40"/>
      <c r="ES38" s="38">
        <v>12</v>
      </c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40"/>
    </row>
    <row r="39" spans="1:161" s="13" customFormat="1" ht="18" customHeight="1" x14ac:dyDescent="0.2">
      <c r="A39" s="69">
        <v>24</v>
      </c>
      <c r="B39" s="70"/>
      <c r="C39" s="70"/>
      <c r="D39" s="70"/>
      <c r="E39" s="71"/>
      <c r="F39" s="56" t="s">
        <v>151</v>
      </c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8"/>
      <c r="AU39" s="38">
        <v>3</v>
      </c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8">
        <v>3</v>
      </c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40"/>
      <c r="BU39" s="38">
        <v>1</v>
      </c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40"/>
      <c r="CT39" s="38">
        <v>9</v>
      </c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8">
        <v>9</v>
      </c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40"/>
      <c r="DT39" s="38">
        <v>2</v>
      </c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40"/>
      <c r="ES39" s="38">
        <f t="shared" si="0"/>
        <v>3</v>
      </c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40"/>
    </row>
    <row r="40" spans="1:161" s="16" customFormat="1" ht="18" customHeight="1" x14ac:dyDescent="0.2">
      <c r="A40" s="69">
        <v>25</v>
      </c>
      <c r="B40" s="70"/>
      <c r="C40" s="70"/>
      <c r="D40" s="70"/>
      <c r="E40" s="71"/>
      <c r="F40" s="53" t="s">
        <v>90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5"/>
      <c r="AU40" s="47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7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9"/>
      <c r="BU40" s="47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9"/>
      <c r="CT40" s="47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7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9"/>
      <c r="DT40" s="47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9"/>
      <c r="ES40" s="47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9"/>
    </row>
    <row r="41" spans="1:161" s="16" customFormat="1" ht="18" customHeight="1" x14ac:dyDescent="0.2">
      <c r="A41" s="69">
        <v>26</v>
      </c>
      <c r="B41" s="70"/>
      <c r="C41" s="70"/>
      <c r="D41" s="70"/>
      <c r="E41" s="71"/>
      <c r="F41" s="56" t="s">
        <v>106</v>
      </c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8"/>
      <c r="AU41" s="38">
        <v>5</v>
      </c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8">
        <v>5</v>
      </c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40"/>
      <c r="BU41" s="38">
        <v>0</v>
      </c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40"/>
      <c r="CT41" s="38">
        <v>198</v>
      </c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8">
        <v>188</v>
      </c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40"/>
      <c r="DT41" s="38">
        <v>0</v>
      </c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40"/>
      <c r="ES41" s="38">
        <f t="shared" si="0"/>
        <v>0</v>
      </c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40"/>
    </row>
    <row r="42" spans="1:161" s="13" customFormat="1" ht="18" customHeight="1" x14ac:dyDescent="0.2">
      <c r="A42" s="69">
        <v>27</v>
      </c>
      <c r="B42" s="70"/>
      <c r="C42" s="70"/>
      <c r="D42" s="70"/>
      <c r="E42" s="71"/>
      <c r="F42" s="56" t="s">
        <v>91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8"/>
      <c r="AU42" s="38">
        <v>4</v>
      </c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8">
        <v>4</v>
      </c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40"/>
      <c r="BU42" s="38">
        <v>4</v>
      </c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40"/>
      <c r="CT42" s="38">
        <v>31</v>
      </c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8">
        <v>31</v>
      </c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40"/>
      <c r="DT42" s="38">
        <v>6</v>
      </c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40"/>
      <c r="ES42" s="38">
        <f t="shared" si="0"/>
        <v>10</v>
      </c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40"/>
    </row>
    <row r="43" spans="1:161" s="16" customFormat="1" ht="18" customHeight="1" x14ac:dyDescent="0.2">
      <c r="A43" s="69">
        <v>28</v>
      </c>
      <c r="B43" s="70"/>
      <c r="C43" s="70"/>
      <c r="D43" s="70"/>
      <c r="E43" s="71"/>
      <c r="F43" s="53" t="s">
        <v>45</v>
      </c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5"/>
      <c r="AU43" s="47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7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9"/>
      <c r="BU43" s="47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9"/>
      <c r="CT43" s="47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7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9"/>
      <c r="DT43" s="47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9"/>
      <c r="ES43" s="47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9"/>
    </row>
    <row r="44" spans="1:161" s="13" customFormat="1" ht="18" customHeight="1" x14ac:dyDescent="0.2">
      <c r="A44" s="69">
        <v>29</v>
      </c>
      <c r="B44" s="70"/>
      <c r="C44" s="70"/>
      <c r="D44" s="70"/>
      <c r="E44" s="71"/>
      <c r="F44" s="56" t="s">
        <v>46</v>
      </c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8"/>
      <c r="AU44" s="38">
        <v>7</v>
      </c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8">
        <v>7</v>
      </c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40"/>
      <c r="BU44" s="38">
        <v>0</v>
      </c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40"/>
      <c r="CT44" s="38">
        <v>248</v>
      </c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8">
        <v>236</v>
      </c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40"/>
      <c r="DT44" s="38">
        <v>2</v>
      </c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40"/>
      <c r="ES44" s="38">
        <f t="shared" si="0"/>
        <v>2</v>
      </c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40"/>
    </row>
    <row r="45" spans="1:161" s="16" customFormat="1" ht="18" customHeight="1" x14ac:dyDescent="0.2">
      <c r="A45" s="69">
        <v>30</v>
      </c>
      <c r="B45" s="70"/>
      <c r="C45" s="70"/>
      <c r="D45" s="70"/>
      <c r="E45" s="71"/>
      <c r="F45" s="53" t="s">
        <v>48</v>
      </c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5"/>
      <c r="AU45" s="47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7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9"/>
      <c r="BU45" s="47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9"/>
      <c r="CT45" s="47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7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9"/>
      <c r="DT45" s="47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9"/>
      <c r="ES45" s="47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9"/>
    </row>
    <row r="46" spans="1:161" s="16" customFormat="1" ht="18" customHeight="1" x14ac:dyDescent="0.2">
      <c r="A46" s="69">
        <v>31</v>
      </c>
      <c r="B46" s="70"/>
      <c r="C46" s="70"/>
      <c r="D46" s="70"/>
      <c r="E46" s="71"/>
      <c r="F46" s="56" t="s">
        <v>49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5"/>
      <c r="AU46" s="47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7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9"/>
      <c r="BU46" s="47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9"/>
      <c r="CT46" s="38">
        <v>153</v>
      </c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8">
        <v>142</v>
      </c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40"/>
      <c r="DT46" s="38">
        <v>4</v>
      </c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40"/>
      <c r="ES46" s="38">
        <v>4</v>
      </c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40"/>
    </row>
    <row r="47" spans="1:161" s="13" customFormat="1" ht="18" customHeight="1" x14ac:dyDescent="0.2">
      <c r="A47" s="69">
        <v>32</v>
      </c>
      <c r="B47" s="70"/>
      <c r="C47" s="70"/>
      <c r="D47" s="70"/>
      <c r="E47" s="71"/>
      <c r="F47" s="56" t="s">
        <v>50</v>
      </c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8"/>
      <c r="AU47" s="38">
        <v>1</v>
      </c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8">
        <v>1</v>
      </c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40"/>
      <c r="BU47" s="38">
        <v>0</v>
      </c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40"/>
      <c r="CT47" s="38">
        <v>48</v>
      </c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8">
        <v>45</v>
      </c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40"/>
      <c r="DT47" s="38">
        <v>6</v>
      </c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40"/>
      <c r="ES47" s="38">
        <v>6</v>
      </c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40"/>
    </row>
    <row r="48" spans="1:161" s="16" customFormat="1" ht="18" customHeight="1" x14ac:dyDescent="0.2">
      <c r="A48" s="69">
        <v>33</v>
      </c>
      <c r="B48" s="70"/>
      <c r="C48" s="70"/>
      <c r="D48" s="70"/>
      <c r="E48" s="71"/>
      <c r="F48" s="53" t="s">
        <v>53</v>
      </c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5"/>
      <c r="AU48" s="47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7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9"/>
      <c r="BU48" s="47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9"/>
      <c r="CT48" s="47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7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9"/>
      <c r="DT48" s="47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9"/>
      <c r="ES48" s="47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9"/>
    </row>
    <row r="49" spans="1:161" s="13" customFormat="1" ht="18" customHeight="1" x14ac:dyDescent="0.2">
      <c r="A49" s="69">
        <v>34</v>
      </c>
      <c r="B49" s="70"/>
      <c r="C49" s="70"/>
      <c r="D49" s="70"/>
      <c r="E49" s="71"/>
      <c r="F49" s="56" t="s">
        <v>54</v>
      </c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8"/>
      <c r="AU49" s="38">
        <v>15</v>
      </c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8">
        <v>14</v>
      </c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40"/>
      <c r="BU49" s="38">
        <v>1</v>
      </c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40"/>
      <c r="CT49" s="38">
        <v>258</v>
      </c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8">
        <v>250</v>
      </c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40"/>
      <c r="DT49" s="38">
        <v>49</v>
      </c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40"/>
      <c r="ES49" s="38">
        <f t="shared" si="0"/>
        <v>50</v>
      </c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40"/>
    </row>
    <row r="50" spans="1:161" s="16" customFormat="1" ht="18" customHeight="1" x14ac:dyDescent="0.2">
      <c r="A50" s="69">
        <v>35</v>
      </c>
      <c r="B50" s="70"/>
      <c r="C50" s="70"/>
      <c r="D50" s="70"/>
      <c r="E50" s="71"/>
      <c r="F50" s="53" t="s">
        <v>55</v>
      </c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5"/>
      <c r="AU50" s="47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7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9"/>
      <c r="BU50" s="47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9"/>
      <c r="CT50" s="47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7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9"/>
      <c r="DT50" s="47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9"/>
      <c r="ES50" s="47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9"/>
    </row>
    <row r="51" spans="1:161" s="16" customFormat="1" ht="18" customHeight="1" x14ac:dyDescent="0.2">
      <c r="A51" s="69">
        <v>36</v>
      </c>
      <c r="B51" s="70"/>
      <c r="C51" s="70"/>
      <c r="D51" s="70"/>
      <c r="E51" s="71"/>
      <c r="F51" s="56" t="s">
        <v>56</v>
      </c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8"/>
      <c r="AU51" s="38">
        <v>4</v>
      </c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8">
        <v>4</v>
      </c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40"/>
      <c r="BU51" s="38">
        <v>0</v>
      </c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40"/>
      <c r="CT51" s="38">
        <v>116</v>
      </c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8">
        <v>109</v>
      </c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40"/>
      <c r="DT51" s="38">
        <v>1</v>
      </c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40"/>
      <c r="ES51" s="38">
        <f t="shared" si="0"/>
        <v>1</v>
      </c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40"/>
    </row>
    <row r="52" spans="1:161" s="13" customFormat="1" ht="18" customHeight="1" x14ac:dyDescent="0.2">
      <c r="A52" s="69">
        <v>37</v>
      </c>
      <c r="B52" s="70"/>
      <c r="C52" s="70"/>
      <c r="D52" s="70"/>
      <c r="E52" s="71"/>
      <c r="F52" s="56" t="s">
        <v>57</v>
      </c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8"/>
      <c r="AU52" s="38">
        <v>3</v>
      </c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8">
        <v>3</v>
      </c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40"/>
      <c r="BU52" s="38">
        <v>2</v>
      </c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40"/>
      <c r="CT52" s="38">
        <v>37</v>
      </c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8">
        <v>37</v>
      </c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40"/>
      <c r="DT52" s="38">
        <v>6</v>
      </c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40"/>
      <c r="ES52" s="38">
        <f t="shared" si="0"/>
        <v>8</v>
      </c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40"/>
    </row>
    <row r="53" spans="1:161" s="16" customFormat="1" ht="18" customHeight="1" x14ac:dyDescent="0.2">
      <c r="A53" s="69">
        <v>38</v>
      </c>
      <c r="B53" s="70"/>
      <c r="C53" s="70"/>
      <c r="D53" s="70"/>
      <c r="E53" s="71"/>
      <c r="F53" s="53" t="s">
        <v>58</v>
      </c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5"/>
      <c r="AU53" s="47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7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9"/>
      <c r="BU53" s="47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9"/>
      <c r="CT53" s="47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7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9"/>
      <c r="DT53" s="47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9"/>
      <c r="ES53" s="47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9"/>
    </row>
    <row r="54" spans="1:161" s="13" customFormat="1" ht="18" customHeight="1" x14ac:dyDescent="0.2">
      <c r="A54" s="69">
        <v>39</v>
      </c>
      <c r="B54" s="70"/>
      <c r="C54" s="70"/>
      <c r="D54" s="70"/>
      <c r="E54" s="71"/>
      <c r="F54" s="56" t="s">
        <v>195</v>
      </c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8"/>
      <c r="AU54" s="38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8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40"/>
      <c r="BU54" s="38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40"/>
      <c r="CT54" s="38">
        <v>12</v>
      </c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8">
        <v>12</v>
      </c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40"/>
      <c r="DT54" s="38">
        <v>10</v>
      </c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40"/>
      <c r="ES54" s="38">
        <v>10</v>
      </c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40"/>
    </row>
    <row r="55" spans="1:161" s="13" customFormat="1" ht="18" customHeight="1" x14ac:dyDescent="0.2">
      <c r="A55" s="69">
        <v>40</v>
      </c>
      <c r="B55" s="70"/>
      <c r="C55" s="70"/>
      <c r="D55" s="70"/>
      <c r="E55" s="71"/>
      <c r="F55" s="56" t="s">
        <v>196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8"/>
      <c r="AU55" s="38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8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40"/>
      <c r="BU55" s="38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40"/>
      <c r="CT55" s="38">
        <v>12</v>
      </c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8">
        <v>12</v>
      </c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40"/>
      <c r="DT55" s="38">
        <v>12</v>
      </c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40"/>
      <c r="ES55" s="38">
        <v>12</v>
      </c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40"/>
    </row>
    <row r="56" spans="1:161" s="13" customFormat="1" ht="18" customHeight="1" x14ac:dyDescent="0.2">
      <c r="A56" s="69">
        <v>41</v>
      </c>
      <c r="B56" s="70"/>
      <c r="C56" s="70"/>
      <c r="D56" s="70"/>
      <c r="E56" s="71"/>
      <c r="F56" s="53" t="s">
        <v>65</v>
      </c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5"/>
      <c r="AU56" s="38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8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40"/>
      <c r="BU56" s="38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40"/>
      <c r="CT56" s="38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8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40"/>
      <c r="DT56" s="38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40"/>
      <c r="ES56" s="38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40"/>
    </row>
    <row r="57" spans="1:161" s="13" customFormat="1" ht="18" customHeight="1" x14ac:dyDescent="0.2">
      <c r="A57" s="69">
        <v>42</v>
      </c>
      <c r="B57" s="70"/>
      <c r="C57" s="70"/>
      <c r="D57" s="70"/>
      <c r="E57" s="71"/>
      <c r="F57" s="56" t="s">
        <v>66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8"/>
      <c r="AU57" s="38">
        <v>4</v>
      </c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8">
        <v>4</v>
      </c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40"/>
      <c r="BU57" s="38">
        <v>0</v>
      </c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40"/>
      <c r="CT57" s="38">
        <v>174</v>
      </c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8">
        <v>165</v>
      </c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40"/>
      <c r="DT57" s="38">
        <v>5</v>
      </c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40"/>
      <c r="ES57" s="38">
        <f t="shared" si="0"/>
        <v>5</v>
      </c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40"/>
    </row>
    <row r="58" spans="1:161" s="16" customFormat="1" ht="18" customHeight="1" x14ac:dyDescent="0.2">
      <c r="A58" s="69">
        <v>43</v>
      </c>
      <c r="B58" s="70"/>
      <c r="C58" s="70"/>
      <c r="D58" s="70"/>
      <c r="E58" s="71"/>
      <c r="F58" s="53" t="s">
        <v>98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5"/>
      <c r="AU58" s="47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7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9"/>
      <c r="BU58" s="47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9"/>
      <c r="CT58" s="47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7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9"/>
      <c r="DT58" s="47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9"/>
      <c r="ES58" s="38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40"/>
    </row>
    <row r="59" spans="1:161" s="13" customFormat="1" ht="18" customHeight="1" x14ac:dyDescent="0.2">
      <c r="A59" s="69">
        <v>44</v>
      </c>
      <c r="B59" s="70"/>
      <c r="C59" s="70"/>
      <c r="D59" s="70"/>
      <c r="E59" s="71"/>
      <c r="F59" s="56" t="s">
        <v>167</v>
      </c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8"/>
      <c r="AU59" s="38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8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40"/>
      <c r="BU59" s="38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40"/>
      <c r="CT59" s="38">
        <v>5</v>
      </c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8">
        <v>5</v>
      </c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40"/>
      <c r="DT59" s="38">
        <v>4</v>
      </c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40"/>
      <c r="ES59" s="38">
        <v>4</v>
      </c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40"/>
    </row>
    <row r="60" spans="1:161" s="16" customFormat="1" ht="18" customHeight="1" x14ac:dyDescent="0.2">
      <c r="A60" s="44" t="s">
        <v>70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6"/>
      <c r="AU60" s="47">
        <f>AU57+AU52+AU51+AU49+AU47+AU44+AU42+AU41+AU39+AU36+AU32+AU29+AU28+AU26+AU23+AU22+AU20+AU18+AU17</f>
        <v>131</v>
      </c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7">
        <f>BH57+BH52+BH51+BH49+BH47+BH44+BH42+BH41+BH39+BH36+BH32+BH29+BH28+BH26+BH23+BH22+BH20+BH18+BH17</f>
        <v>128</v>
      </c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7">
        <f>BU57+BU52+BU51+BU49+BU47+BU44+BU42+BU41+BU39+BU36+BU32+BU29+BU28+BU26+BU23+BU22+BU20+BU18+BU17</f>
        <v>34</v>
      </c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9"/>
      <c r="CT60" s="47">
        <f>SUM(CT16:DF59)</f>
        <v>2388</v>
      </c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7">
        <f>SUM(DG16:DS59)</f>
        <v>2286</v>
      </c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9"/>
      <c r="DT60" s="47">
        <f>SUM(DT16:ER59)</f>
        <v>262</v>
      </c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9"/>
      <c r="ES60" s="47">
        <f>ES59+ES57+ES55+ES54+ES52+ES51+ES49+ES47+ES46+ES44+ES42+ES41+ES39+ES38+ES37+ES36+ES34+ES33+ES32+ES30+ES29+ES28+ES27+ES26+ES24+ES23+ES22+ES20+ES19+ES18+ES17</f>
        <v>296</v>
      </c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9"/>
    </row>
    <row r="61" spans="1:161" s="2" customFormat="1" ht="12.75" customHeight="1" x14ac:dyDescent="0.2">
      <c r="B61" s="18"/>
      <c r="C61" s="18"/>
      <c r="D61" s="18"/>
      <c r="E61" s="18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</row>
    <row r="62" spans="1:161" s="2" customFormat="1" ht="12.75" customHeight="1" x14ac:dyDescent="0.2">
      <c r="A62" s="22" t="s">
        <v>71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59" t="s">
        <v>72</v>
      </c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14"/>
      <c r="DD62" s="14"/>
      <c r="DE62" s="14"/>
      <c r="DF62" s="14"/>
      <c r="DG62" s="14"/>
    </row>
    <row r="63" spans="1:161" s="2" customForma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60" t="s">
        <v>73</v>
      </c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14"/>
      <c r="DD63" s="14"/>
      <c r="DE63" s="14"/>
      <c r="DF63" s="14"/>
      <c r="DG63" s="14"/>
    </row>
    <row r="64" spans="1:161" s="7" customFormat="1" x14ac:dyDescent="0.2">
      <c r="A64" s="61" t="s">
        <v>74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J64" s="61" t="s">
        <v>75</v>
      </c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</row>
    <row r="65" spans="1:161" s="12" customFormat="1" ht="12.75" customHeight="1" x14ac:dyDescent="0.2">
      <c r="A65" s="60" t="s">
        <v>76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19"/>
      <c r="AF65" s="19"/>
      <c r="AG65" s="19"/>
      <c r="AH65" s="19"/>
      <c r="AJ65" s="60" t="s">
        <v>77</v>
      </c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FE65" s="12" t="s">
        <v>78</v>
      </c>
    </row>
  </sheetData>
  <mergeCells count="438">
    <mergeCell ref="AP63:DB63"/>
    <mergeCell ref="A64:AD64"/>
    <mergeCell ref="AJ64:BM64"/>
    <mergeCell ref="A65:AD65"/>
    <mergeCell ref="AJ65:BM65"/>
    <mergeCell ref="A60:AT60"/>
    <mergeCell ref="AU60:BG60"/>
    <mergeCell ref="BH60:BT60"/>
    <mergeCell ref="BU60:CS60"/>
    <mergeCell ref="CT60:DF60"/>
    <mergeCell ref="DG60:DS60"/>
    <mergeCell ref="DT60:ER60"/>
    <mergeCell ref="ES60:FE60"/>
    <mergeCell ref="A62:AO62"/>
    <mergeCell ref="AP62:DB62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EK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</mergeCells>
  <pageMargins left="0.59055118110236249" right="0.51181102362204722" top="0.59055118110236249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77"/>
  <sheetViews>
    <sheetView topLeftCell="A52" workbookViewId="0">
      <selection activeCell="F156" sqref="F156:AT156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I2" s="20" t="s">
        <v>0</v>
      </c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</row>
    <row r="3" spans="1:161" s="7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9" customFormat="1" ht="12.75" customHeight="1" x14ac:dyDescent="0.2"/>
    <row r="6" spans="1:161" s="2" customFormat="1" ht="13.5" customHeight="1" x14ac:dyDescent="0.2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</row>
    <row r="7" spans="1:161" s="9" customFormat="1" x14ac:dyDescent="0.2"/>
    <row r="8" spans="1:161" s="2" customFormat="1" ht="13.5" customHeight="1" x14ac:dyDescent="0.2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</row>
    <row r="9" spans="1:161" s="10" customFormat="1" x14ac:dyDescent="0.2"/>
    <row r="10" spans="1:161" s="5" customFormat="1" ht="13.5" customHeight="1" x14ac:dyDescent="0.2">
      <c r="A10" s="22" t="s">
        <v>220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161" s="10" customFormat="1" ht="12.75" customHeight="1" x14ac:dyDescent="0.2">
      <c r="B11" s="11"/>
      <c r="C11" s="11"/>
      <c r="D11" s="11"/>
      <c r="E11" s="11"/>
    </row>
    <row r="12" spans="1:161" s="12" customFormat="1" ht="18" customHeight="1" x14ac:dyDescent="0.2">
      <c r="A12" s="23" t="s">
        <v>5</v>
      </c>
      <c r="B12" s="24"/>
      <c r="C12" s="24"/>
      <c r="D12" s="24"/>
      <c r="E12" s="25"/>
      <c r="F12" s="23" t="s">
        <v>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  <c r="AU12" s="32" t="s">
        <v>7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4"/>
      <c r="CT12" s="33" t="s">
        <v>8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4"/>
      <c r="ES12" s="23" t="s">
        <v>9</v>
      </c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5"/>
    </row>
    <row r="13" spans="1:161" s="12" customFormat="1" ht="42" customHeight="1" x14ac:dyDescent="0.2">
      <c r="A13" s="26"/>
      <c r="B13" s="27"/>
      <c r="C13" s="27"/>
      <c r="D13" s="27"/>
      <c r="E13" s="28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8"/>
      <c r="AU13" s="35" t="s">
        <v>10</v>
      </c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7"/>
      <c r="BU13" s="23" t="s">
        <v>12</v>
      </c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5"/>
      <c r="CT13" s="35" t="s">
        <v>10</v>
      </c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7"/>
      <c r="DT13" s="23" t="s">
        <v>12</v>
      </c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5"/>
      <c r="ES13" s="26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8"/>
    </row>
    <row r="14" spans="1:161" s="13" customFormat="1" ht="28.5" customHeight="1" x14ac:dyDescent="0.2">
      <c r="A14" s="29"/>
      <c r="B14" s="30"/>
      <c r="C14" s="30"/>
      <c r="D14" s="30"/>
      <c r="E14" s="31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1"/>
      <c r="AU14" s="38" t="s">
        <v>13</v>
      </c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40"/>
      <c r="BH14" s="38" t="s">
        <v>14</v>
      </c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40"/>
      <c r="BU14" s="29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1"/>
      <c r="CT14" s="38" t="s">
        <v>13</v>
      </c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40"/>
      <c r="DG14" s="38" t="s">
        <v>14</v>
      </c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40"/>
      <c r="DT14" s="29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1"/>
      <c r="ES14" s="29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pans="1:161" s="14" customFormat="1" x14ac:dyDescent="0.2">
      <c r="A15" s="41">
        <v>1</v>
      </c>
      <c r="B15" s="42"/>
      <c r="C15" s="42"/>
      <c r="D15" s="42"/>
      <c r="E15" s="43"/>
      <c r="F15" s="41">
        <v>2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3"/>
      <c r="AU15" s="41">
        <v>3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1">
        <v>4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3"/>
      <c r="BU15" s="41">
        <v>5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1">
        <v>6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1">
        <v>7</v>
      </c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1">
        <v>8</v>
      </c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1">
        <v>9</v>
      </c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3"/>
    </row>
    <row r="16" spans="1:161" s="16" customFormat="1" ht="18" customHeight="1" x14ac:dyDescent="0.2">
      <c r="A16" s="50">
        <v>1</v>
      </c>
      <c r="B16" s="51"/>
      <c r="C16" s="51"/>
      <c r="D16" s="51"/>
      <c r="E16" s="52"/>
      <c r="F16" s="53" t="s">
        <v>15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5"/>
      <c r="AU16" s="47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7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9"/>
      <c r="BU16" s="47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9"/>
      <c r="CT16" s="47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7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9"/>
      <c r="DT16" s="47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9"/>
      <c r="ES16" s="38">
        <f>DT16+BU16</f>
        <v>0</v>
      </c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40"/>
    </row>
    <row r="17" spans="1:161" s="16" customFormat="1" ht="18" customHeight="1" x14ac:dyDescent="0.2">
      <c r="A17" s="50">
        <v>2</v>
      </c>
      <c r="B17" s="51"/>
      <c r="C17" s="51"/>
      <c r="D17" s="51"/>
      <c r="E17" s="52"/>
      <c r="F17" s="56" t="s">
        <v>16</v>
      </c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8"/>
      <c r="AU17" s="38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8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40"/>
      <c r="BU17" s="38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40"/>
      <c r="CT17" s="38">
        <v>14</v>
      </c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8">
        <v>13</v>
      </c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40"/>
      <c r="DT17" s="38">
        <v>0</v>
      </c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40"/>
      <c r="ES17" s="38">
        <v>0</v>
      </c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40"/>
    </row>
    <row r="18" spans="1:161" s="16" customFormat="1" ht="18" customHeight="1" x14ac:dyDescent="0.2">
      <c r="A18" s="50">
        <v>3</v>
      </c>
      <c r="B18" s="51"/>
      <c r="C18" s="51"/>
      <c r="D18" s="51"/>
      <c r="E18" s="52"/>
      <c r="F18" s="53" t="s">
        <v>102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47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7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9"/>
      <c r="BU18" s="47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9"/>
      <c r="CT18" s="47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7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9"/>
      <c r="DT18" s="47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9"/>
      <c r="ES18" s="38">
        <f t="shared" ref="ES18:ES71" si="0">DT18+BU18</f>
        <v>0</v>
      </c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40"/>
    </row>
    <row r="19" spans="1:161" s="16" customFormat="1" ht="18" customHeight="1" x14ac:dyDescent="0.2">
      <c r="A19" s="50">
        <v>4</v>
      </c>
      <c r="B19" s="51"/>
      <c r="C19" s="51"/>
      <c r="D19" s="51"/>
      <c r="E19" s="52"/>
      <c r="F19" s="56" t="s">
        <v>103</v>
      </c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8"/>
      <c r="AU19" s="38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8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40"/>
      <c r="BU19" s="38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40"/>
      <c r="CT19" s="38">
        <v>10</v>
      </c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8">
        <v>9</v>
      </c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40"/>
      <c r="DT19" s="38">
        <v>0</v>
      </c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40"/>
      <c r="ES19" s="38">
        <f t="shared" si="0"/>
        <v>0</v>
      </c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40"/>
    </row>
    <row r="20" spans="1:161" s="16" customFormat="1" ht="18" customHeight="1" x14ac:dyDescent="0.2">
      <c r="A20" s="50">
        <v>5</v>
      </c>
      <c r="B20" s="51"/>
      <c r="C20" s="51"/>
      <c r="D20" s="51"/>
      <c r="E20" s="52"/>
      <c r="F20" s="53" t="s">
        <v>81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5"/>
      <c r="AU20" s="47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7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9"/>
      <c r="BU20" s="47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9"/>
      <c r="CT20" s="47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7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9"/>
      <c r="DT20" s="47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9"/>
      <c r="ES20" s="38">
        <f t="shared" si="0"/>
        <v>0</v>
      </c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40"/>
    </row>
    <row r="21" spans="1:161" s="16" customFormat="1" ht="18" customHeight="1" x14ac:dyDescent="0.2">
      <c r="A21" s="50">
        <v>6</v>
      </c>
      <c r="B21" s="51"/>
      <c r="C21" s="51"/>
      <c r="D21" s="51"/>
      <c r="E21" s="52"/>
      <c r="F21" s="56" t="s">
        <v>171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8"/>
      <c r="AU21" s="38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8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40"/>
      <c r="BU21" s="38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40"/>
      <c r="CT21" s="38">
        <v>38</v>
      </c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8">
        <v>35</v>
      </c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40"/>
      <c r="DT21" s="38">
        <v>0</v>
      </c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40"/>
      <c r="ES21" s="38">
        <f t="shared" si="0"/>
        <v>0</v>
      </c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40"/>
    </row>
    <row r="22" spans="1:161" s="16" customFormat="1" ht="18" customHeight="1" x14ac:dyDescent="0.2">
      <c r="A22" s="50">
        <v>7</v>
      </c>
      <c r="B22" s="51"/>
      <c r="C22" s="51"/>
      <c r="D22" s="51"/>
      <c r="E22" s="52"/>
      <c r="F22" s="53" t="s">
        <v>17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5"/>
      <c r="AU22" s="47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7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9"/>
      <c r="BU22" s="47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9"/>
      <c r="CT22" s="47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7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9"/>
      <c r="DT22" s="47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9"/>
      <c r="ES22" s="38">
        <f t="shared" si="0"/>
        <v>0</v>
      </c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40"/>
    </row>
    <row r="23" spans="1:161" s="16" customFormat="1" ht="18" customHeight="1" x14ac:dyDescent="0.2">
      <c r="A23" s="50">
        <v>8</v>
      </c>
      <c r="B23" s="51"/>
      <c r="C23" s="51"/>
      <c r="D23" s="51"/>
      <c r="E23" s="52"/>
      <c r="F23" s="56" t="s">
        <v>18</v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8"/>
      <c r="AU23" s="38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8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40"/>
      <c r="BU23" s="38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40"/>
      <c r="CT23" s="38">
        <v>18</v>
      </c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8">
        <v>17</v>
      </c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  <c r="DT23" s="38">
        <v>12</v>
      </c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40"/>
      <c r="ES23" s="38">
        <f t="shared" si="0"/>
        <v>12</v>
      </c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40"/>
    </row>
    <row r="24" spans="1:161" s="16" customFormat="1" ht="18" customHeight="1" x14ac:dyDescent="0.2">
      <c r="A24" s="50">
        <v>9</v>
      </c>
      <c r="B24" s="51"/>
      <c r="C24" s="51"/>
      <c r="D24" s="51"/>
      <c r="E24" s="52"/>
      <c r="F24" s="53" t="s">
        <v>93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5"/>
      <c r="AU24" s="47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7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9"/>
      <c r="BU24" s="47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9"/>
      <c r="CT24" s="47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7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9"/>
      <c r="DT24" s="47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9"/>
      <c r="ES24" s="38">
        <f t="shared" si="0"/>
        <v>0</v>
      </c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40"/>
    </row>
    <row r="25" spans="1:161" s="16" customFormat="1" ht="18" customHeight="1" x14ac:dyDescent="0.2">
      <c r="A25" s="50">
        <v>10</v>
      </c>
      <c r="B25" s="51"/>
      <c r="C25" s="51"/>
      <c r="D25" s="51"/>
      <c r="E25" s="52"/>
      <c r="F25" s="56" t="s">
        <v>94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8"/>
      <c r="AU25" s="38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8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40"/>
      <c r="BU25" s="38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40"/>
      <c r="CT25" s="38">
        <v>34</v>
      </c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8">
        <v>32</v>
      </c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  <c r="DT25" s="38">
        <v>0</v>
      </c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40"/>
      <c r="ES25" s="38">
        <f t="shared" si="0"/>
        <v>0</v>
      </c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40"/>
    </row>
    <row r="26" spans="1:161" s="16" customFormat="1" ht="18" customHeight="1" x14ac:dyDescent="0.2">
      <c r="A26" s="50">
        <v>11</v>
      </c>
      <c r="B26" s="51"/>
      <c r="C26" s="51"/>
      <c r="D26" s="51"/>
      <c r="E26" s="52"/>
      <c r="F26" s="53" t="s">
        <v>19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5"/>
      <c r="AU26" s="47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7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9"/>
      <c r="BU26" s="47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9"/>
      <c r="CT26" s="47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7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9"/>
      <c r="DT26" s="47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9"/>
      <c r="ES26" s="38">
        <f t="shared" si="0"/>
        <v>0</v>
      </c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40"/>
    </row>
    <row r="27" spans="1:161" s="16" customFormat="1" ht="18" customHeight="1" x14ac:dyDescent="0.2">
      <c r="A27" s="50">
        <v>12</v>
      </c>
      <c r="B27" s="51"/>
      <c r="C27" s="51"/>
      <c r="D27" s="51"/>
      <c r="E27" s="52"/>
      <c r="F27" s="56" t="s">
        <v>20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8"/>
      <c r="AU27" s="38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8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40"/>
      <c r="BU27" s="38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40"/>
      <c r="CT27" s="38">
        <v>25</v>
      </c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8">
        <v>24</v>
      </c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40"/>
      <c r="DT27" s="38">
        <v>0</v>
      </c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40"/>
      <c r="ES27" s="38">
        <f t="shared" si="0"/>
        <v>0</v>
      </c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40"/>
    </row>
    <row r="28" spans="1:161" s="16" customFormat="1" ht="18" customHeight="1" x14ac:dyDescent="0.2">
      <c r="A28" s="50">
        <v>13</v>
      </c>
      <c r="B28" s="51"/>
      <c r="C28" s="51"/>
      <c r="D28" s="51"/>
      <c r="E28" s="52"/>
      <c r="F28" s="53" t="s">
        <v>21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5"/>
      <c r="AU28" s="47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7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9"/>
      <c r="BU28" s="47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9"/>
      <c r="CT28" s="47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7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9"/>
      <c r="DT28" s="47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9"/>
      <c r="ES28" s="38">
        <f t="shared" si="0"/>
        <v>0</v>
      </c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40"/>
    </row>
    <row r="29" spans="1:161" s="16" customFormat="1" ht="18" customHeight="1" x14ac:dyDescent="0.2">
      <c r="A29" s="50">
        <v>14</v>
      </c>
      <c r="B29" s="51"/>
      <c r="C29" s="51"/>
      <c r="D29" s="51"/>
      <c r="E29" s="52"/>
      <c r="F29" s="56" t="s">
        <v>22</v>
      </c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8"/>
      <c r="AU29" s="38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8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40"/>
      <c r="BU29" s="38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40"/>
      <c r="CT29" s="38">
        <v>17</v>
      </c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8">
        <v>14</v>
      </c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40"/>
      <c r="DT29" s="38">
        <v>0</v>
      </c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40"/>
      <c r="ES29" s="38">
        <f t="shared" si="0"/>
        <v>0</v>
      </c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40"/>
    </row>
    <row r="30" spans="1:161" s="16" customFormat="1" ht="18" customHeight="1" x14ac:dyDescent="0.2">
      <c r="A30" s="50">
        <v>15</v>
      </c>
      <c r="B30" s="51"/>
      <c r="C30" s="51"/>
      <c r="D30" s="51"/>
      <c r="E30" s="52"/>
      <c r="F30" s="53" t="s">
        <v>26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5"/>
      <c r="AU30" s="47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7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9"/>
      <c r="BU30" s="47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9"/>
      <c r="CT30" s="47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7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9"/>
      <c r="DT30" s="47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9"/>
      <c r="ES30" s="38">
        <f t="shared" si="0"/>
        <v>0</v>
      </c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40"/>
    </row>
    <row r="31" spans="1:161" s="16" customFormat="1" ht="18" customHeight="1" x14ac:dyDescent="0.2">
      <c r="A31" s="50">
        <v>16</v>
      </c>
      <c r="B31" s="51"/>
      <c r="C31" s="51"/>
      <c r="D31" s="51"/>
      <c r="E31" s="52"/>
      <c r="F31" s="56" t="s">
        <v>27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8"/>
      <c r="AU31" s="38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8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40"/>
      <c r="BU31" s="38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8">
        <v>7</v>
      </c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8">
        <v>6</v>
      </c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40"/>
      <c r="DT31" s="38">
        <v>0</v>
      </c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40"/>
      <c r="ES31" s="38">
        <f t="shared" si="0"/>
        <v>0</v>
      </c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40"/>
    </row>
    <row r="32" spans="1:161" s="16" customFormat="1" ht="18" customHeight="1" x14ac:dyDescent="0.2">
      <c r="A32" s="50">
        <v>17</v>
      </c>
      <c r="B32" s="51"/>
      <c r="C32" s="51"/>
      <c r="D32" s="51"/>
      <c r="E32" s="52"/>
      <c r="F32" s="53" t="s">
        <v>28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5"/>
      <c r="AU32" s="47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7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9"/>
      <c r="BU32" s="47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9"/>
      <c r="CT32" s="47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7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9"/>
      <c r="DT32" s="47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9"/>
      <c r="ES32" s="38">
        <f t="shared" si="0"/>
        <v>0</v>
      </c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40"/>
    </row>
    <row r="33" spans="1:161" s="16" customFormat="1" ht="18" customHeight="1" x14ac:dyDescent="0.2">
      <c r="A33" s="50">
        <v>18</v>
      </c>
      <c r="B33" s="51"/>
      <c r="C33" s="51"/>
      <c r="D33" s="51"/>
      <c r="E33" s="52"/>
      <c r="F33" s="56" t="s">
        <v>104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8"/>
      <c r="AU33" s="38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8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40"/>
      <c r="BU33" s="38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40"/>
      <c r="CT33" s="38">
        <v>25</v>
      </c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8">
        <v>23</v>
      </c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40"/>
      <c r="DT33" s="38">
        <v>0</v>
      </c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40"/>
      <c r="ES33" s="38">
        <f t="shared" si="0"/>
        <v>0</v>
      </c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40"/>
    </row>
    <row r="34" spans="1:161" s="16" customFormat="1" ht="18" customHeight="1" x14ac:dyDescent="0.2">
      <c r="A34" s="50">
        <v>19</v>
      </c>
      <c r="B34" s="51"/>
      <c r="C34" s="51"/>
      <c r="D34" s="51"/>
      <c r="E34" s="52"/>
      <c r="F34" s="53" t="s">
        <v>30</v>
      </c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5"/>
      <c r="AU34" s="47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7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9"/>
      <c r="BU34" s="47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9"/>
      <c r="CT34" s="47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7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9"/>
      <c r="DT34" s="47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9"/>
      <c r="ES34" s="38">
        <f t="shared" si="0"/>
        <v>0</v>
      </c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40"/>
    </row>
    <row r="35" spans="1:161" s="16" customFormat="1" ht="18" customHeight="1" x14ac:dyDescent="0.2">
      <c r="A35" s="50">
        <v>20</v>
      </c>
      <c r="B35" s="51"/>
      <c r="C35" s="51"/>
      <c r="D35" s="51"/>
      <c r="E35" s="52"/>
      <c r="F35" s="56" t="s">
        <v>31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8"/>
      <c r="AU35" s="38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8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40"/>
      <c r="BU35" s="38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40"/>
      <c r="CT35" s="38">
        <v>48</v>
      </c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8">
        <v>45</v>
      </c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40"/>
      <c r="DT35" s="38">
        <v>0</v>
      </c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40"/>
      <c r="ES35" s="38">
        <f t="shared" si="0"/>
        <v>0</v>
      </c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40"/>
    </row>
    <row r="36" spans="1:161" s="16" customFormat="1" ht="18" customHeight="1" x14ac:dyDescent="0.2">
      <c r="A36" s="50">
        <v>21</v>
      </c>
      <c r="B36" s="51"/>
      <c r="C36" s="51"/>
      <c r="D36" s="51"/>
      <c r="E36" s="52"/>
      <c r="F36" s="53" t="s">
        <v>33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5"/>
      <c r="AU36" s="47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7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9"/>
      <c r="BU36" s="47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9"/>
      <c r="CT36" s="47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7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9"/>
      <c r="DT36" s="47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9"/>
      <c r="ES36" s="38">
        <f t="shared" si="0"/>
        <v>0</v>
      </c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40"/>
    </row>
    <row r="37" spans="1:161" s="16" customFormat="1" ht="18" customHeight="1" x14ac:dyDescent="0.2">
      <c r="A37" s="50">
        <v>22</v>
      </c>
      <c r="B37" s="51"/>
      <c r="C37" s="51"/>
      <c r="D37" s="51"/>
      <c r="E37" s="52"/>
      <c r="F37" s="56" t="s">
        <v>34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8"/>
      <c r="AU37" s="38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8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40"/>
      <c r="BU37" s="38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40"/>
      <c r="CT37" s="38">
        <v>33</v>
      </c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8">
        <v>32</v>
      </c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40"/>
      <c r="DT37" s="38">
        <v>0</v>
      </c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40"/>
      <c r="ES37" s="38">
        <f t="shared" si="0"/>
        <v>0</v>
      </c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40"/>
    </row>
    <row r="38" spans="1:161" s="16" customFormat="1" ht="18" customHeight="1" x14ac:dyDescent="0.2">
      <c r="A38" s="50">
        <v>23</v>
      </c>
      <c r="B38" s="51"/>
      <c r="C38" s="51"/>
      <c r="D38" s="51"/>
      <c r="E38" s="52"/>
      <c r="F38" s="53" t="s">
        <v>37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5"/>
      <c r="AU38" s="47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7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9"/>
      <c r="BU38" s="47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9"/>
      <c r="CT38" s="47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7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9"/>
      <c r="DT38" s="47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9"/>
      <c r="ES38" s="38">
        <f t="shared" si="0"/>
        <v>0</v>
      </c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40"/>
    </row>
    <row r="39" spans="1:161" s="16" customFormat="1" ht="18" customHeight="1" x14ac:dyDescent="0.2">
      <c r="A39" s="50">
        <v>24</v>
      </c>
      <c r="B39" s="51"/>
      <c r="C39" s="51"/>
      <c r="D39" s="51"/>
      <c r="E39" s="52"/>
      <c r="F39" s="56" t="s">
        <v>38</v>
      </c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8"/>
      <c r="AU39" s="38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8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40"/>
      <c r="BU39" s="38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40"/>
      <c r="CT39" s="38">
        <v>24</v>
      </c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8">
        <v>23</v>
      </c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40"/>
      <c r="DT39" s="38">
        <v>0</v>
      </c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40"/>
      <c r="ES39" s="38">
        <f t="shared" si="0"/>
        <v>0</v>
      </c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40"/>
    </row>
    <row r="40" spans="1:161" s="16" customFormat="1" ht="18" customHeight="1" x14ac:dyDescent="0.2">
      <c r="A40" s="50">
        <v>25</v>
      </c>
      <c r="B40" s="51"/>
      <c r="C40" s="51"/>
      <c r="D40" s="51"/>
      <c r="E40" s="52"/>
      <c r="F40" s="53" t="s">
        <v>39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5"/>
      <c r="AU40" s="47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7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9"/>
      <c r="BU40" s="47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9"/>
      <c r="CT40" s="47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7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9"/>
      <c r="DT40" s="47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9"/>
      <c r="ES40" s="38">
        <f t="shared" si="0"/>
        <v>0</v>
      </c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40"/>
    </row>
    <row r="41" spans="1:161" s="16" customFormat="1" ht="18" customHeight="1" x14ac:dyDescent="0.2">
      <c r="A41" s="50">
        <v>26</v>
      </c>
      <c r="B41" s="51"/>
      <c r="C41" s="51"/>
      <c r="D41" s="51"/>
      <c r="E41" s="52"/>
      <c r="F41" s="56" t="s">
        <v>40</v>
      </c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8"/>
      <c r="AU41" s="38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8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40"/>
      <c r="BU41" s="38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40"/>
      <c r="CT41" s="38">
        <v>29</v>
      </c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8">
        <v>28</v>
      </c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40"/>
      <c r="DT41" s="38">
        <v>0</v>
      </c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40"/>
      <c r="ES41" s="38">
        <f t="shared" si="0"/>
        <v>0</v>
      </c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40"/>
    </row>
    <row r="42" spans="1:161" s="16" customFormat="1" ht="18" customHeight="1" x14ac:dyDescent="0.2">
      <c r="A42" s="50">
        <v>27</v>
      </c>
      <c r="B42" s="51"/>
      <c r="C42" s="51"/>
      <c r="D42" s="51"/>
      <c r="E42" s="52"/>
      <c r="F42" s="53" t="s">
        <v>41</v>
      </c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5"/>
      <c r="AU42" s="47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7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9"/>
      <c r="BU42" s="47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9"/>
      <c r="CT42" s="47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7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9"/>
      <c r="DT42" s="47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9"/>
      <c r="ES42" s="38">
        <f t="shared" si="0"/>
        <v>0</v>
      </c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40"/>
    </row>
    <row r="43" spans="1:161" s="16" customFormat="1" ht="18" customHeight="1" x14ac:dyDescent="0.2">
      <c r="A43" s="50">
        <v>28</v>
      </c>
      <c r="B43" s="51"/>
      <c r="C43" s="51"/>
      <c r="D43" s="51"/>
      <c r="E43" s="52"/>
      <c r="F43" s="56" t="s">
        <v>42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8"/>
      <c r="AU43" s="38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8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40"/>
      <c r="BU43" s="38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40"/>
      <c r="CT43" s="38">
        <v>28</v>
      </c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8">
        <v>26</v>
      </c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40"/>
      <c r="DT43" s="38">
        <v>0</v>
      </c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40"/>
      <c r="ES43" s="38">
        <f t="shared" si="0"/>
        <v>0</v>
      </c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40"/>
    </row>
    <row r="44" spans="1:161" s="16" customFormat="1" ht="18" customHeight="1" x14ac:dyDescent="0.2">
      <c r="A44" s="50">
        <v>29</v>
      </c>
      <c r="B44" s="51"/>
      <c r="C44" s="51"/>
      <c r="D44" s="51"/>
      <c r="E44" s="52"/>
      <c r="F44" s="53" t="s">
        <v>85</v>
      </c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5"/>
      <c r="AU44" s="47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7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9"/>
      <c r="BU44" s="47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9"/>
      <c r="CT44" s="47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7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9"/>
      <c r="DT44" s="47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9"/>
      <c r="ES44" s="38">
        <f t="shared" si="0"/>
        <v>0</v>
      </c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40"/>
    </row>
    <row r="45" spans="1:161" s="16" customFormat="1" ht="18" customHeight="1" x14ac:dyDescent="0.2">
      <c r="A45" s="50">
        <v>30</v>
      </c>
      <c r="B45" s="51"/>
      <c r="C45" s="51"/>
      <c r="D45" s="51"/>
      <c r="E45" s="52"/>
      <c r="F45" s="56" t="s">
        <v>86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8"/>
      <c r="AU45" s="38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8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40"/>
      <c r="BU45" s="38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40"/>
      <c r="CT45" s="38">
        <v>56</v>
      </c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8">
        <v>54</v>
      </c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40"/>
      <c r="DT45" s="38">
        <v>14</v>
      </c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40"/>
      <c r="ES45" s="38">
        <f t="shared" si="0"/>
        <v>14</v>
      </c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40"/>
    </row>
    <row r="46" spans="1:161" s="16" customFormat="1" ht="18" customHeight="1" x14ac:dyDescent="0.2">
      <c r="A46" s="50">
        <v>31</v>
      </c>
      <c r="B46" s="51"/>
      <c r="C46" s="51"/>
      <c r="D46" s="51"/>
      <c r="E46" s="52"/>
      <c r="F46" s="53" t="s">
        <v>87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5"/>
      <c r="AU46" s="47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7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9"/>
      <c r="BU46" s="47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9"/>
      <c r="CT46" s="47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7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9"/>
      <c r="DT46" s="47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9"/>
      <c r="ES46" s="38">
        <f t="shared" si="0"/>
        <v>0</v>
      </c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40"/>
    </row>
    <row r="47" spans="1:161" s="16" customFormat="1" ht="18" customHeight="1" x14ac:dyDescent="0.2">
      <c r="A47" s="50">
        <v>32</v>
      </c>
      <c r="B47" s="51"/>
      <c r="C47" s="51"/>
      <c r="D47" s="51"/>
      <c r="E47" s="52"/>
      <c r="F47" s="56" t="s">
        <v>88</v>
      </c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8"/>
      <c r="AU47" s="38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8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40"/>
      <c r="BU47" s="38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40"/>
      <c r="CT47" s="38">
        <v>38</v>
      </c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8">
        <v>35</v>
      </c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40"/>
      <c r="DT47" s="38">
        <v>0</v>
      </c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40"/>
      <c r="ES47" s="38">
        <f t="shared" si="0"/>
        <v>0</v>
      </c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40"/>
    </row>
    <row r="48" spans="1:161" s="16" customFormat="1" ht="18" customHeight="1" x14ac:dyDescent="0.2">
      <c r="A48" s="50">
        <v>33</v>
      </c>
      <c r="B48" s="51"/>
      <c r="C48" s="51"/>
      <c r="D48" s="51"/>
      <c r="E48" s="52"/>
      <c r="F48" s="53" t="s">
        <v>90</v>
      </c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5"/>
      <c r="AU48" s="47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7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9"/>
      <c r="BU48" s="47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9"/>
      <c r="CT48" s="47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7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9"/>
      <c r="DT48" s="47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9"/>
      <c r="ES48" s="38">
        <f t="shared" si="0"/>
        <v>0</v>
      </c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40"/>
    </row>
    <row r="49" spans="1:161" s="16" customFormat="1" ht="18" customHeight="1" x14ac:dyDescent="0.2">
      <c r="A49" s="50">
        <v>34</v>
      </c>
      <c r="B49" s="51"/>
      <c r="C49" s="51"/>
      <c r="D49" s="51"/>
      <c r="E49" s="52"/>
      <c r="F49" s="56" t="s">
        <v>106</v>
      </c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8"/>
      <c r="AU49" s="38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8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40"/>
      <c r="BU49" s="38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40"/>
      <c r="CT49" s="38">
        <v>47</v>
      </c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8">
        <v>44</v>
      </c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40"/>
      <c r="DT49" s="38">
        <v>7</v>
      </c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40"/>
      <c r="ES49" s="38">
        <f t="shared" si="0"/>
        <v>7</v>
      </c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40"/>
    </row>
    <row r="50" spans="1:161" s="16" customFormat="1" ht="18" customHeight="1" x14ac:dyDescent="0.2">
      <c r="A50" s="50">
        <v>35</v>
      </c>
      <c r="B50" s="51"/>
      <c r="C50" s="51"/>
      <c r="D50" s="51"/>
      <c r="E50" s="52"/>
      <c r="F50" s="53" t="s">
        <v>45</v>
      </c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5"/>
      <c r="AU50" s="47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7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9"/>
      <c r="BU50" s="47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9"/>
      <c r="CT50" s="47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7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9"/>
      <c r="DT50" s="47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9"/>
      <c r="ES50" s="38">
        <f t="shared" si="0"/>
        <v>0</v>
      </c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40"/>
    </row>
    <row r="51" spans="1:161" s="16" customFormat="1" ht="18" customHeight="1" x14ac:dyDescent="0.2">
      <c r="A51" s="50">
        <v>36</v>
      </c>
      <c r="B51" s="51"/>
      <c r="C51" s="51"/>
      <c r="D51" s="51"/>
      <c r="E51" s="52"/>
      <c r="F51" s="56" t="s">
        <v>46</v>
      </c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8"/>
      <c r="AU51" s="38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8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40"/>
      <c r="BU51" s="38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40"/>
      <c r="CT51" s="38">
        <v>75</v>
      </c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8">
        <v>70</v>
      </c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40"/>
      <c r="DT51" s="38">
        <v>15</v>
      </c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40"/>
      <c r="ES51" s="38">
        <f t="shared" si="0"/>
        <v>15</v>
      </c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40"/>
    </row>
    <row r="52" spans="1:161" s="16" customFormat="1" ht="18" customHeight="1" x14ac:dyDescent="0.2">
      <c r="A52" s="50">
        <v>37</v>
      </c>
      <c r="B52" s="51"/>
      <c r="C52" s="51"/>
      <c r="D52" s="51"/>
      <c r="E52" s="52"/>
      <c r="F52" s="53" t="s">
        <v>48</v>
      </c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5"/>
      <c r="AU52" s="47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7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9"/>
      <c r="BU52" s="47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9"/>
      <c r="CT52" s="47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7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9"/>
      <c r="DT52" s="47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9"/>
      <c r="ES52" s="38">
        <f t="shared" si="0"/>
        <v>0</v>
      </c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40"/>
    </row>
    <row r="53" spans="1:161" s="16" customFormat="1" ht="18" customHeight="1" x14ac:dyDescent="0.2">
      <c r="A53" s="50">
        <v>38</v>
      </c>
      <c r="B53" s="51"/>
      <c r="C53" s="51"/>
      <c r="D53" s="51"/>
      <c r="E53" s="52"/>
      <c r="F53" s="56" t="s">
        <v>49</v>
      </c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8"/>
      <c r="AU53" s="38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8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40"/>
      <c r="BU53" s="38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40"/>
      <c r="CT53" s="38">
        <v>27</v>
      </c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8">
        <v>25</v>
      </c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40"/>
      <c r="DT53" s="38">
        <v>0</v>
      </c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40"/>
      <c r="ES53" s="38">
        <f t="shared" si="0"/>
        <v>0</v>
      </c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40"/>
    </row>
    <row r="54" spans="1:161" s="16" customFormat="1" ht="18" customHeight="1" x14ac:dyDescent="0.2">
      <c r="A54" s="50">
        <v>39</v>
      </c>
      <c r="B54" s="51"/>
      <c r="C54" s="51"/>
      <c r="D54" s="51"/>
      <c r="E54" s="52"/>
      <c r="F54" s="53" t="s">
        <v>53</v>
      </c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5"/>
      <c r="AU54" s="47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7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9"/>
      <c r="BU54" s="47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9"/>
      <c r="CT54" s="47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7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9"/>
      <c r="DT54" s="47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9"/>
      <c r="ES54" s="38">
        <f t="shared" si="0"/>
        <v>0</v>
      </c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40"/>
    </row>
    <row r="55" spans="1:161" s="13" customFormat="1" ht="18" customHeight="1" x14ac:dyDescent="0.2">
      <c r="A55" s="50">
        <v>40</v>
      </c>
      <c r="B55" s="51"/>
      <c r="C55" s="51"/>
      <c r="D55" s="51"/>
      <c r="E55" s="52"/>
      <c r="F55" s="56" t="s">
        <v>54</v>
      </c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8"/>
      <c r="AU55" s="38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8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40"/>
      <c r="BU55" s="38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40"/>
      <c r="CT55" s="38">
        <v>38</v>
      </c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8">
        <v>36</v>
      </c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40"/>
      <c r="DT55" s="38">
        <v>0</v>
      </c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40"/>
      <c r="ES55" s="38">
        <f t="shared" si="0"/>
        <v>0</v>
      </c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40"/>
    </row>
    <row r="56" spans="1:161" s="16" customFormat="1" ht="18" customHeight="1" x14ac:dyDescent="0.2">
      <c r="A56" s="50">
        <v>41</v>
      </c>
      <c r="B56" s="51"/>
      <c r="C56" s="51"/>
      <c r="D56" s="51"/>
      <c r="E56" s="52"/>
      <c r="F56" s="53" t="s">
        <v>55</v>
      </c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5"/>
      <c r="AU56" s="47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7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9"/>
      <c r="BU56" s="47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9"/>
      <c r="CT56" s="47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7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9"/>
      <c r="DT56" s="47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9"/>
      <c r="ES56" s="38">
        <f t="shared" si="0"/>
        <v>0</v>
      </c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40"/>
    </row>
    <row r="57" spans="1:161" s="16" customFormat="1" ht="18" customHeight="1" x14ac:dyDescent="0.2">
      <c r="A57" s="50">
        <v>42</v>
      </c>
      <c r="B57" s="51"/>
      <c r="C57" s="51"/>
      <c r="D57" s="51"/>
      <c r="E57" s="52"/>
      <c r="F57" s="56" t="s">
        <v>56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8"/>
      <c r="AU57" s="38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8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40"/>
      <c r="BU57" s="38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40"/>
      <c r="CT57" s="38">
        <v>20</v>
      </c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8">
        <v>18</v>
      </c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40"/>
      <c r="DT57" s="38">
        <v>0</v>
      </c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40"/>
      <c r="ES57" s="38">
        <f t="shared" si="0"/>
        <v>0</v>
      </c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40"/>
    </row>
    <row r="58" spans="1:161" s="16" customFormat="1" ht="18" customHeight="1" x14ac:dyDescent="0.2">
      <c r="A58" s="50">
        <v>43</v>
      </c>
      <c r="B58" s="51"/>
      <c r="C58" s="51"/>
      <c r="D58" s="51"/>
      <c r="E58" s="52"/>
      <c r="F58" s="53" t="s">
        <v>189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5"/>
      <c r="AU58" s="47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7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9"/>
      <c r="BU58" s="47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9"/>
      <c r="CT58" s="47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7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9"/>
      <c r="DT58" s="47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9"/>
      <c r="ES58" s="38">
        <f t="shared" si="0"/>
        <v>0</v>
      </c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40"/>
    </row>
    <row r="59" spans="1:161" s="16" customFormat="1" ht="18" customHeight="1" x14ac:dyDescent="0.2">
      <c r="A59" s="50">
        <v>44</v>
      </c>
      <c r="B59" s="51"/>
      <c r="C59" s="51"/>
      <c r="D59" s="51"/>
      <c r="E59" s="52"/>
      <c r="F59" s="56" t="s">
        <v>190</v>
      </c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8"/>
      <c r="AU59" s="38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8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40"/>
      <c r="BU59" s="38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40"/>
      <c r="CT59" s="38">
        <v>6</v>
      </c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8">
        <v>4</v>
      </c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40"/>
      <c r="DT59" s="38">
        <v>0</v>
      </c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40"/>
      <c r="ES59" s="38">
        <f t="shared" si="0"/>
        <v>0</v>
      </c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40"/>
    </row>
    <row r="60" spans="1:161" s="16" customFormat="1" ht="18" customHeight="1" x14ac:dyDescent="0.2">
      <c r="A60" s="50">
        <v>45</v>
      </c>
      <c r="B60" s="51"/>
      <c r="C60" s="51"/>
      <c r="D60" s="51"/>
      <c r="E60" s="52"/>
      <c r="F60" s="53" t="s">
        <v>58</v>
      </c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5"/>
      <c r="AU60" s="47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7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9"/>
      <c r="BU60" s="47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9"/>
      <c r="CT60" s="47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7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9"/>
      <c r="DT60" s="47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9"/>
      <c r="ES60" s="38">
        <f t="shared" si="0"/>
        <v>0</v>
      </c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40"/>
    </row>
    <row r="61" spans="1:161" s="16" customFormat="1" ht="18" customHeight="1" x14ac:dyDescent="0.2">
      <c r="A61" s="50">
        <v>46</v>
      </c>
      <c r="B61" s="51"/>
      <c r="C61" s="51"/>
      <c r="D61" s="51"/>
      <c r="E61" s="52"/>
      <c r="F61" s="56" t="s">
        <v>155</v>
      </c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8"/>
      <c r="AU61" s="38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8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40"/>
      <c r="BU61" s="38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40"/>
      <c r="CT61" s="38">
        <v>67</v>
      </c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8">
        <v>63</v>
      </c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40"/>
      <c r="DT61" s="38">
        <v>0</v>
      </c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40"/>
      <c r="ES61" s="38">
        <f t="shared" si="0"/>
        <v>0</v>
      </c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40"/>
    </row>
    <row r="62" spans="1:161" s="16" customFormat="1" ht="18" customHeight="1" x14ac:dyDescent="0.2">
      <c r="A62" s="50">
        <v>47</v>
      </c>
      <c r="B62" s="51"/>
      <c r="C62" s="51"/>
      <c r="D62" s="51"/>
      <c r="E62" s="52"/>
      <c r="F62" s="53" t="s">
        <v>118</v>
      </c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5"/>
      <c r="AU62" s="38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8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40"/>
      <c r="BU62" s="38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40"/>
      <c r="CT62" s="38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8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40"/>
      <c r="DT62" s="38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40"/>
      <c r="ES62" s="38">
        <f t="shared" si="0"/>
        <v>0</v>
      </c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40"/>
    </row>
    <row r="63" spans="1:161" s="13" customFormat="1" ht="18" customHeight="1" x14ac:dyDescent="0.2">
      <c r="A63" s="50">
        <v>48</v>
      </c>
      <c r="B63" s="51"/>
      <c r="C63" s="51"/>
      <c r="D63" s="51"/>
      <c r="E63" s="52"/>
      <c r="F63" s="56" t="s">
        <v>157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8"/>
      <c r="AU63" s="38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8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40"/>
      <c r="BU63" s="38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40"/>
      <c r="CT63" s="38">
        <v>14</v>
      </c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8">
        <v>13</v>
      </c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40"/>
      <c r="DT63" s="38">
        <v>0</v>
      </c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40"/>
      <c r="ES63" s="38">
        <f t="shared" si="0"/>
        <v>0</v>
      </c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40"/>
    </row>
    <row r="64" spans="1:161" s="16" customFormat="1" ht="18" customHeight="1" x14ac:dyDescent="0.2">
      <c r="A64" s="50">
        <v>49</v>
      </c>
      <c r="B64" s="51"/>
      <c r="C64" s="51"/>
      <c r="D64" s="51"/>
      <c r="E64" s="52"/>
      <c r="F64" s="53" t="s">
        <v>63</v>
      </c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5"/>
      <c r="AU64" s="47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7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9"/>
      <c r="BU64" s="47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9"/>
      <c r="CT64" s="47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7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9"/>
      <c r="DT64" s="47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9"/>
      <c r="ES64" s="38">
        <f t="shared" si="0"/>
        <v>0</v>
      </c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40"/>
    </row>
    <row r="65" spans="1:161" s="16" customFormat="1" ht="18" customHeight="1" x14ac:dyDescent="0.2">
      <c r="A65" s="50">
        <v>50</v>
      </c>
      <c r="B65" s="51"/>
      <c r="C65" s="51"/>
      <c r="D65" s="51"/>
      <c r="E65" s="52"/>
      <c r="F65" s="56" t="s">
        <v>64</v>
      </c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8"/>
      <c r="AU65" s="38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8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40"/>
      <c r="BU65" s="38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40"/>
      <c r="CT65" s="38">
        <v>24</v>
      </c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8">
        <v>23</v>
      </c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40"/>
      <c r="DT65" s="38">
        <v>0</v>
      </c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40"/>
      <c r="ES65" s="38">
        <f t="shared" si="0"/>
        <v>0</v>
      </c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40"/>
    </row>
    <row r="66" spans="1:161" s="16" customFormat="1" ht="18" customHeight="1" x14ac:dyDescent="0.2">
      <c r="A66" s="50">
        <v>51</v>
      </c>
      <c r="B66" s="51"/>
      <c r="C66" s="51"/>
      <c r="D66" s="51"/>
      <c r="E66" s="52"/>
      <c r="F66" s="53" t="s">
        <v>65</v>
      </c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5"/>
      <c r="AU66" s="47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7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9"/>
      <c r="BU66" s="47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9"/>
      <c r="CT66" s="47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7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9"/>
      <c r="DT66" s="47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9"/>
      <c r="ES66" s="38">
        <f t="shared" si="0"/>
        <v>0</v>
      </c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40"/>
    </row>
    <row r="67" spans="1:161" s="16" customFormat="1" ht="18" customHeight="1" x14ac:dyDescent="0.2">
      <c r="A67" s="50">
        <v>52</v>
      </c>
      <c r="B67" s="51"/>
      <c r="C67" s="51"/>
      <c r="D67" s="51"/>
      <c r="E67" s="52"/>
      <c r="F67" s="56" t="s">
        <v>66</v>
      </c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8"/>
      <c r="AU67" s="38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8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40"/>
      <c r="BU67" s="38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40"/>
      <c r="CT67" s="38">
        <v>44</v>
      </c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8">
        <v>41</v>
      </c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40"/>
      <c r="DT67" s="38">
        <v>0</v>
      </c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40"/>
      <c r="ES67" s="38">
        <f t="shared" si="0"/>
        <v>0</v>
      </c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40"/>
    </row>
    <row r="68" spans="1:161" s="16" customFormat="1" ht="18" customHeight="1" x14ac:dyDescent="0.2">
      <c r="A68" s="50">
        <v>53</v>
      </c>
      <c r="B68" s="51"/>
      <c r="C68" s="51"/>
      <c r="D68" s="51"/>
      <c r="E68" s="52"/>
      <c r="F68" s="53" t="s">
        <v>68</v>
      </c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5"/>
      <c r="AU68" s="47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7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9"/>
      <c r="BU68" s="47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9"/>
      <c r="CT68" s="47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7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9"/>
      <c r="DT68" s="47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9"/>
      <c r="ES68" s="38">
        <f t="shared" si="0"/>
        <v>0</v>
      </c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40"/>
    </row>
    <row r="69" spans="1:161" s="16" customFormat="1" ht="18" customHeight="1" x14ac:dyDescent="0.2">
      <c r="A69" s="50">
        <v>54</v>
      </c>
      <c r="B69" s="51"/>
      <c r="C69" s="51"/>
      <c r="D69" s="51"/>
      <c r="E69" s="52"/>
      <c r="F69" s="56" t="s">
        <v>69</v>
      </c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8"/>
      <c r="AU69" s="38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8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40"/>
      <c r="BU69" s="38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40"/>
      <c r="CT69" s="38">
        <v>19</v>
      </c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8">
        <v>18</v>
      </c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40"/>
      <c r="DT69" s="38">
        <v>0</v>
      </c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40"/>
      <c r="ES69" s="38">
        <f t="shared" si="0"/>
        <v>0</v>
      </c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40"/>
    </row>
    <row r="70" spans="1:161" s="16" customFormat="1" ht="18" customHeight="1" x14ac:dyDescent="0.2">
      <c r="A70" s="50">
        <v>55</v>
      </c>
      <c r="B70" s="51"/>
      <c r="C70" s="51"/>
      <c r="D70" s="51"/>
      <c r="E70" s="52"/>
      <c r="F70" s="53" t="s">
        <v>98</v>
      </c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5"/>
      <c r="AU70" s="47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7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9"/>
      <c r="BU70" s="47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9"/>
      <c r="CT70" s="47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7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9"/>
      <c r="DT70" s="47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9"/>
      <c r="ES70" s="38">
        <f t="shared" si="0"/>
        <v>0</v>
      </c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40"/>
    </row>
    <row r="71" spans="1:161" s="16" customFormat="1" ht="18" customHeight="1" x14ac:dyDescent="0.2">
      <c r="A71" s="50">
        <v>56</v>
      </c>
      <c r="B71" s="51"/>
      <c r="C71" s="51"/>
      <c r="D71" s="51"/>
      <c r="E71" s="52"/>
      <c r="F71" s="56" t="s">
        <v>166</v>
      </c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8"/>
      <c r="AU71" s="38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8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40"/>
      <c r="BU71" s="38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40"/>
      <c r="CT71" s="38">
        <v>21</v>
      </c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8">
        <v>20</v>
      </c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40"/>
      <c r="DT71" s="38">
        <v>0</v>
      </c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40"/>
      <c r="ES71" s="38">
        <f t="shared" si="0"/>
        <v>0</v>
      </c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40"/>
    </row>
    <row r="72" spans="1:161" s="16" customFormat="1" ht="18" customHeight="1" x14ac:dyDescent="0.2">
      <c r="A72" s="44" t="s">
        <v>70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6"/>
      <c r="AU72" s="47">
        <f>SUM(AU16:BG71)</f>
        <v>0</v>
      </c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7">
        <f>SUM(BH16:BT71)</f>
        <v>0</v>
      </c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9"/>
      <c r="BU72" s="47">
        <f>SUM(BU16:CS71)</f>
        <v>0</v>
      </c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9"/>
      <c r="CT72" s="47">
        <f>SUM(CT16:DF71)</f>
        <v>846</v>
      </c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7">
        <f>SUM(DG16:DS71)</f>
        <v>791</v>
      </c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9"/>
      <c r="DT72" s="47">
        <f>SUM(DT16:ER71)</f>
        <v>48</v>
      </c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9"/>
      <c r="ES72" s="47">
        <f>SUM(ES16:FE71)</f>
        <v>48</v>
      </c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9"/>
    </row>
    <row r="73" spans="1:161" s="2" customFormat="1" ht="12.75" customHeight="1" x14ac:dyDescent="0.2">
      <c r="B73" s="18"/>
      <c r="C73" s="18"/>
      <c r="D73" s="18"/>
      <c r="E73" s="18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</row>
    <row r="74" spans="1:161" s="2" customFormat="1" ht="12.75" customHeight="1" x14ac:dyDescent="0.2">
      <c r="A74" s="22" t="s">
        <v>71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59" t="s">
        <v>72</v>
      </c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14"/>
      <c r="DD74" s="14"/>
      <c r="DE74" s="14"/>
      <c r="DF74" s="14"/>
      <c r="DG74" s="14"/>
    </row>
    <row r="75" spans="1:161" s="2" customForma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60" t="s">
        <v>73</v>
      </c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14"/>
      <c r="DD75" s="14"/>
      <c r="DE75" s="14"/>
      <c r="DF75" s="14"/>
      <c r="DG75" s="14"/>
    </row>
    <row r="76" spans="1:161" s="7" customFormat="1" x14ac:dyDescent="0.2">
      <c r="A76" s="61" t="s">
        <v>74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J76" s="61" t="s">
        <v>75</v>
      </c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</row>
    <row r="77" spans="1:161" s="12" customFormat="1" ht="12.75" customHeight="1" x14ac:dyDescent="0.2">
      <c r="A77" s="60" t="s">
        <v>76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19"/>
      <c r="AF77" s="19"/>
      <c r="AG77" s="19"/>
      <c r="AH77" s="19"/>
      <c r="AJ77" s="60" t="s">
        <v>77</v>
      </c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FE77" s="12" t="s">
        <v>78</v>
      </c>
    </row>
  </sheetData>
  <mergeCells count="546">
    <mergeCell ref="AP75:DB75"/>
    <mergeCell ref="A76:AD76"/>
    <mergeCell ref="AJ76:BM76"/>
    <mergeCell ref="A77:AD77"/>
    <mergeCell ref="AJ77:BM77"/>
    <mergeCell ref="A72:AT72"/>
    <mergeCell ref="AU72:BG72"/>
    <mergeCell ref="BH72:BT72"/>
    <mergeCell ref="BU72:CS72"/>
    <mergeCell ref="CT72:DF72"/>
    <mergeCell ref="DG72:DS72"/>
    <mergeCell ref="DT72:ER72"/>
    <mergeCell ref="ES72:FE72"/>
    <mergeCell ref="A74:AO74"/>
    <mergeCell ref="AP74:DB74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7:E47"/>
    <mergeCell ref="F47:AT47"/>
    <mergeCell ref="AU47:BG47"/>
    <mergeCell ref="BH47:BT47"/>
    <mergeCell ref="BU47:CS47"/>
    <mergeCell ref="CT47:DF47"/>
    <mergeCell ref="DG47:DS47"/>
    <mergeCell ref="DT47:ER47"/>
    <mergeCell ref="ES47:FE47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DT16:ER16"/>
    <mergeCell ref="ES16:FE16"/>
    <mergeCell ref="A15:E15"/>
    <mergeCell ref="F15:AT15"/>
    <mergeCell ref="AU15:BG15"/>
    <mergeCell ref="BH15:BT15"/>
    <mergeCell ref="BU15:CS15"/>
    <mergeCell ref="CT15:DF15"/>
    <mergeCell ref="DG15:DS15"/>
    <mergeCell ref="DT15:ER15"/>
    <mergeCell ref="ES15:FE15"/>
    <mergeCell ref="EI2:FE2"/>
    <mergeCell ref="A4:FE4"/>
    <mergeCell ref="A6:FE6"/>
    <mergeCell ref="A8:FE8"/>
    <mergeCell ref="A10:BC10"/>
    <mergeCell ref="A12:E14"/>
    <mergeCell ref="F12:AT14"/>
    <mergeCell ref="AU12:CS12"/>
    <mergeCell ref="CT12:ER12"/>
    <mergeCell ref="ES12:FE14"/>
    <mergeCell ref="AU13:BT13"/>
    <mergeCell ref="BU13:CS14"/>
    <mergeCell ref="CT13:DS13"/>
    <mergeCell ref="DT13:ER14"/>
    <mergeCell ref="AU14:BG14"/>
    <mergeCell ref="BH14:BT14"/>
    <mergeCell ref="CT14:DF14"/>
    <mergeCell ref="DG14:DS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Куропатка</vt:lpstr>
      <vt:lpstr>Вальдшнеп</vt:lpstr>
      <vt:lpstr>Дупель</vt:lpstr>
      <vt:lpstr>Бекас</vt:lpstr>
      <vt:lpstr>Горлица</vt:lpstr>
      <vt:lpstr>Голубь</vt:lpstr>
      <vt:lpstr>Перепел</vt:lpstr>
      <vt:lpstr>водоплавающая</vt:lpstr>
      <vt:lpstr>Лысуха</vt:lpstr>
      <vt:lpstr>Утка</vt:lpstr>
      <vt:lpstr>Гуси</vt:lpstr>
      <vt:lpstr>Тетерев</vt:lpstr>
      <vt:lpstr>Ворона </vt:lpstr>
      <vt:lpstr>Грач</vt:lpstr>
      <vt:lpstr>Рябчик</vt:lpstr>
      <vt:lpstr>Глухарь </vt:lpstr>
      <vt:lpstr>Дрозд</vt:lpstr>
      <vt:lpstr>Дрозд!Print_Area</vt:lpstr>
      <vt:lpstr>Бекас!Область_печати</vt:lpstr>
      <vt:lpstr>Вальдшнеп!Область_печати</vt:lpstr>
      <vt:lpstr>водоплавающая!Область_печати</vt:lpstr>
      <vt:lpstr>'Ворона '!Область_печати</vt:lpstr>
      <vt:lpstr>'Глухарь '!Область_печати</vt:lpstr>
      <vt:lpstr>Голубь!Область_печати</vt:lpstr>
      <vt:lpstr>Горлица!Область_печати</vt:lpstr>
      <vt:lpstr>Грач!Область_печати</vt:lpstr>
      <vt:lpstr>Гуси!Область_печати</vt:lpstr>
      <vt:lpstr>Дупель!Область_печати</vt:lpstr>
      <vt:lpstr>Куропатка!Область_печати</vt:lpstr>
      <vt:lpstr>Лысуха!Область_печати</vt:lpstr>
      <vt:lpstr>Перепел!Область_печати</vt:lpstr>
      <vt:lpstr>Рябчик!Область_печати</vt:lpstr>
      <vt:lpstr>Тетерев!Область_печати</vt:lpstr>
      <vt:lpstr>Утка!Область_печати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Admin</cp:lastModifiedBy>
  <cp:revision>128</cp:revision>
  <dcterms:created xsi:type="dcterms:W3CDTF">2021-03-09T11:25:25Z</dcterms:created>
  <dcterms:modified xsi:type="dcterms:W3CDTF">2024-11-29T04:37:59Z</dcterms:modified>
</cp:coreProperties>
</file>